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I:\LGBA\B03\CD - LGBA\Municipalities\03. Allocations\2025-26\"/>
    </mc:Choice>
  </mc:AlternateContent>
  <xr:revisionPtr revIDLastSave="0" documentId="14_{86AAE7CC-750F-406D-82F2-8A589C29079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mmary" sheetId="1" r:id="rId1"/>
    <sheet name="BUF" sheetId="2" r:id="rId2"/>
    <sheet name="NMA" sheetId="215" r:id="rId3"/>
    <sheet name="EC101" sheetId="48" r:id="rId4"/>
    <sheet name="EC102" sheetId="49" r:id="rId5"/>
    <sheet name="EC104" sheetId="50" r:id="rId6"/>
    <sheet name="EC105" sheetId="51" r:id="rId7"/>
    <sheet name="EC106" sheetId="52" r:id="rId8"/>
    <sheet name="EC108" sheetId="53" r:id="rId9"/>
    <sheet name="EC109" sheetId="54" r:id="rId10"/>
    <sheet name="DC10" sheetId="5" r:id="rId11"/>
    <sheet name="EC121" sheetId="55" r:id="rId12"/>
    <sheet name="EC122" sheetId="56" r:id="rId13"/>
    <sheet name="EC123" sheetId="57" r:id="rId14"/>
    <sheet name="EC124" sheetId="58" r:id="rId15"/>
    <sheet name="EC126" sheetId="59" r:id="rId16"/>
    <sheet name="EC129" sheetId="60" r:id="rId17"/>
    <sheet name="DC12" sheetId="6" r:id="rId18"/>
    <sheet name="EC131" sheetId="61" r:id="rId19"/>
    <sheet name="EC135" sheetId="62" r:id="rId20"/>
    <sheet name="EC136" sheetId="63" r:id="rId21"/>
    <sheet name="EC137" sheetId="64" r:id="rId22"/>
    <sheet name="EC138" sheetId="65" r:id="rId23"/>
    <sheet name="EC139" sheetId="66" r:id="rId24"/>
    <sheet name="DC13" sheetId="7" r:id="rId25"/>
    <sheet name="EC141" sheetId="67" r:id="rId26"/>
    <sheet name="EC142" sheetId="68" r:id="rId27"/>
    <sheet name="EC145" sheetId="69" r:id="rId28"/>
    <sheet name="DC14" sheetId="8" r:id="rId29"/>
    <sheet name="EC153" sheetId="70" r:id="rId30"/>
    <sheet name="EC154" sheetId="71" r:id="rId31"/>
    <sheet name="EC155" sheetId="72" r:id="rId32"/>
    <sheet name="EC156" sheetId="73" r:id="rId33"/>
    <sheet name="EC157" sheetId="74" r:id="rId34"/>
    <sheet name="DC15" sheetId="9" r:id="rId35"/>
    <sheet name="EC441" sheetId="75" r:id="rId36"/>
    <sheet name="EC442" sheetId="76" r:id="rId37"/>
    <sheet name="EC443" sheetId="77" r:id="rId38"/>
    <sheet name="EC444" sheetId="78" r:id="rId39"/>
    <sheet name="DC44" sheetId="39" r:id="rId40"/>
    <sheet name="MAN" sheetId="171" r:id="rId41"/>
    <sheet name="FS161" sheetId="81" r:id="rId42"/>
    <sheet name="FS162" sheetId="82" r:id="rId43"/>
    <sheet name="FS163" sheetId="83" r:id="rId44"/>
    <sheet name="DC16" sheetId="10" r:id="rId45"/>
    <sheet name="FS181" sheetId="84" r:id="rId46"/>
    <sheet name="FS182" sheetId="85" r:id="rId47"/>
    <sheet name="FS183" sheetId="86" r:id="rId48"/>
    <sheet name="FS184" sheetId="87" r:id="rId49"/>
    <sheet name="FS185" sheetId="88" r:id="rId50"/>
    <sheet name="DC18" sheetId="11" r:id="rId51"/>
    <sheet name="FS191" sheetId="89" r:id="rId52"/>
    <sheet name="FS192" sheetId="90" r:id="rId53"/>
    <sheet name="FS193" sheetId="91" r:id="rId54"/>
    <sheet name="FS194" sheetId="92" r:id="rId55"/>
    <sheet name="FS195" sheetId="93" r:id="rId56"/>
    <sheet name="FS196" sheetId="94" r:id="rId57"/>
    <sheet name="DC19" sheetId="12" r:id="rId58"/>
    <sheet name="FS201" sheetId="95" r:id="rId59"/>
    <sheet name="FS203" sheetId="96" r:id="rId60"/>
    <sheet name="FS204" sheetId="97" r:id="rId61"/>
    <sheet name="FS205" sheetId="98" r:id="rId62"/>
    <sheet name="DC20" sheetId="14" r:id="rId63"/>
    <sheet name="EKU" sheetId="79" r:id="rId64"/>
    <sheet name="JHB" sheetId="105" r:id="rId65"/>
    <sheet name="TSH" sheetId="234" r:id="rId66"/>
    <sheet name="GT421" sheetId="99" r:id="rId67"/>
    <sheet name="GT422" sheetId="100" r:id="rId68"/>
    <sheet name="GT423" sheetId="101" r:id="rId69"/>
    <sheet name="DC42" sheetId="37" r:id="rId70"/>
    <sheet name="GT481" sheetId="102" r:id="rId71"/>
    <sheet name="GT484" sheetId="103" r:id="rId72"/>
    <sheet name="GT485" sheetId="104" r:id="rId73"/>
    <sheet name="DC48" sheetId="42" r:id="rId74"/>
    <sheet name="ETH" sheetId="80" r:id="rId75"/>
    <sheet name="KZN212" sheetId="106" r:id="rId76"/>
    <sheet name="KZN213" sheetId="107" r:id="rId77"/>
    <sheet name="KZN214" sheetId="108" r:id="rId78"/>
    <sheet name="KZN216" sheetId="109" r:id="rId79"/>
    <sheet name="DC21" sheetId="15" r:id="rId80"/>
    <sheet name="KZN221" sheetId="110" r:id="rId81"/>
    <sheet name="KZN222" sheetId="111" r:id="rId82"/>
    <sheet name="KZN223" sheetId="112" r:id="rId83"/>
    <sheet name="KZN224" sheetId="113" r:id="rId84"/>
    <sheet name="KZN225" sheetId="114" r:id="rId85"/>
    <sheet name="KZN226" sheetId="115" r:id="rId86"/>
    <sheet name="KZN227" sheetId="116" r:id="rId87"/>
    <sheet name="DC22" sheetId="16" r:id="rId88"/>
    <sheet name="KZN235" sheetId="117" r:id="rId89"/>
    <sheet name="KZN237" sheetId="118" r:id="rId90"/>
    <sheet name="KZN238" sheetId="119" r:id="rId91"/>
    <sheet name="DC23" sheetId="17" r:id="rId92"/>
    <sheet name="KZN241" sheetId="120" r:id="rId93"/>
    <sheet name="KZN242" sheetId="121" r:id="rId94"/>
    <sheet name="KZN244" sheetId="122" r:id="rId95"/>
    <sheet name="KZN245" sheetId="123" r:id="rId96"/>
    <sheet name="DC24" sheetId="18" r:id="rId97"/>
    <sheet name="KZN252" sheetId="124" r:id="rId98"/>
    <sheet name="KZN253" sheetId="125" r:id="rId99"/>
    <sheet name="KZN254" sheetId="126" r:id="rId100"/>
    <sheet name="DC25" sheetId="19" r:id="rId101"/>
    <sheet name="KZN261" sheetId="127" r:id="rId102"/>
    <sheet name="KZN262" sheetId="128" r:id="rId103"/>
    <sheet name="KZN263" sheetId="129" r:id="rId104"/>
    <sheet name="KZN265" sheetId="130" r:id="rId105"/>
    <sheet name="KZN266" sheetId="131" r:id="rId106"/>
    <sheet name="DC26" sheetId="20" r:id="rId107"/>
    <sheet name="KZN271" sheetId="132" r:id="rId108"/>
    <sheet name="KZN272" sheetId="133" r:id="rId109"/>
    <sheet name="KZN275" sheetId="134" r:id="rId110"/>
    <sheet name="KZN276" sheetId="135" r:id="rId111"/>
    <sheet name="DC27" sheetId="21" r:id="rId112"/>
    <sheet name="KZN281" sheetId="136" r:id="rId113"/>
    <sheet name="KZN282" sheetId="137" r:id="rId114"/>
    <sheet name="KZN284" sheetId="138" r:id="rId115"/>
    <sheet name="KZN285" sheetId="139" r:id="rId116"/>
    <sheet name="KZN286" sheetId="140" r:id="rId117"/>
    <sheet name="DC28" sheetId="22" r:id="rId118"/>
    <sheet name="KZN291" sheetId="141" r:id="rId119"/>
    <sheet name="KZN292" sheetId="142" r:id="rId120"/>
    <sheet name="KZN293" sheetId="143" r:id="rId121"/>
    <sheet name="KZN294" sheetId="144" r:id="rId122"/>
    <sheet name="DC29" sheetId="23" r:id="rId123"/>
    <sheet name="KZN433" sheetId="145" r:id="rId124"/>
    <sheet name="KZN434" sheetId="146" r:id="rId125"/>
    <sheet name="KZN435" sheetId="147" r:id="rId126"/>
    <sheet name="KZN436" sheetId="148" r:id="rId127"/>
    <sheet name="DC43" sheetId="38" r:id="rId128"/>
    <sheet name="LIM331" sheetId="149" r:id="rId129"/>
    <sheet name="LIM332" sheetId="150" r:id="rId130"/>
    <sheet name="LIM333" sheetId="151" r:id="rId131"/>
    <sheet name="LIM334" sheetId="152" r:id="rId132"/>
    <sheet name="LIM335" sheetId="153" r:id="rId133"/>
    <sheet name="Sheet1" sheetId="259" state="hidden" r:id="rId134"/>
    <sheet name="DC33" sheetId="28" r:id="rId135"/>
    <sheet name="LIM341" sheetId="154" r:id="rId136"/>
    <sheet name="LIM343" sheetId="155" r:id="rId137"/>
    <sheet name="LIM344" sheetId="156" r:id="rId138"/>
    <sheet name="LIM345" sheetId="157" r:id="rId139"/>
    <sheet name="DC34" sheetId="29" r:id="rId140"/>
    <sheet name="LIM351" sheetId="158" r:id="rId141"/>
    <sheet name="LIM353" sheetId="159" r:id="rId142"/>
    <sheet name="LIM354" sheetId="160" r:id="rId143"/>
    <sheet name="LIM355" sheetId="161" r:id="rId144"/>
    <sheet name="DC35" sheetId="30" r:id="rId145"/>
    <sheet name="LIM361" sheetId="162" r:id="rId146"/>
    <sheet name="LIM362" sheetId="163" r:id="rId147"/>
    <sheet name="LIM366" sheetId="164" r:id="rId148"/>
    <sheet name="LIM367" sheetId="165" r:id="rId149"/>
    <sheet name="LIM368" sheetId="166" r:id="rId150"/>
    <sheet name="DC36" sheetId="31" r:id="rId151"/>
    <sheet name="LIM471" sheetId="167" r:id="rId152"/>
    <sheet name="LIM472" sheetId="168" r:id="rId153"/>
    <sheet name="LIM473" sheetId="169" r:id="rId154"/>
    <sheet name="LIM476" sheetId="170" r:id="rId155"/>
    <sheet name="DC47" sheetId="41" r:id="rId156"/>
    <sheet name="MP301" sheetId="172" r:id="rId157"/>
    <sheet name="MP302" sheetId="173" r:id="rId158"/>
    <sheet name="MP303" sheetId="174" r:id="rId159"/>
    <sheet name="MP304" sheetId="175" r:id="rId160"/>
    <sheet name="MP305" sheetId="176" r:id="rId161"/>
    <sheet name="MP306" sheetId="177" r:id="rId162"/>
    <sheet name="MP307" sheetId="178" r:id="rId163"/>
    <sheet name="DC30" sheetId="25" r:id="rId164"/>
    <sheet name="MP311" sheetId="179" r:id="rId165"/>
    <sheet name="MP312" sheetId="180" r:id="rId166"/>
    <sheet name="MP313" sheetId="181" r:id="rId167"/>
    <sheet name="MP314" sheetId="182" r:id="rId168"/>
    <sheet name="MP315" sheetId="183" r:id="rId169"/>
    <sheet name="MP316" sheetId="184" r:id="rId170"/>
    <sheet name="DC31" sheetId="26" r:id="rId171"/>
    <sheet name="MP321" sheetId="185" r:id="rId172"/>
    <sheet name="MP324" sheetId="186" r:id="rId173"/>
    <sheet name="MP325" sheetId="187" r:id="rId174"/>
    <sheet name="MP326" sheetId="188" r:id="rId175"/>
    <sheet name="DC32" sheetId="27" r:id="rId176"/>
    <sheet name="NC061" sheetId="189" r:id="rId177"/>
    <sheet name="NC062" sheetId="190" r:id="rId178"/>
    <sheet name="NC064" sheetId="191" r:id="rId179"/>
    <sheet name="NC065" sheetId="192" r:id="rId180"/>
    <sheet name="NC066" sheetId="193" r:id="rId181"/>
    <sheet name="NC067" sheetId="194" r:id="rId182"/>
    <sheet name="DC6" sheetId="44" r:id="rId183"/>
    <sheet name="NC071" sheetId="195" r:id="rId184"/>
    <sheet name="NC072" sheetId="196" r:id="rId185"/>
    <sheet name="NC073" sheetId="197" r:id="rId186"/>
    <sheet name="NC074" sheetId="198" r:id="rId187"/>
    <sheet name="NC075" sheetId="199" r:id="rId188"/>
    <sheet name="NC076" sheetId="200" r:id="rId189"/>
    <sheet name="NC077" sheetId="201" r:id="rId190"/>
    <sheet name="NC078" sheetId="202" r:id="rId191"/>
    <sheet name="DC7" sheetId="45" r:id="rId192"/>
    <sheet name="NC082" sheetId="203" r:id="rId193"/>
    <sheet name="NC084" sheetId="204" r:id="rId194"/>
    <sheet name="NC085" sheetId="205" r:id="rId195"/>
    <sheet name="NC086" sheetId="206" r:id="rId196"/>
    <sheet name="NC087" sheetId="207" r:id="rId197"/>
    <sheet name="DC8" sheetId="46" r:id="rId198"/>
    <sheet name="NC091" sheetId="208" r:id="rId199"/>
    <sheet name="NC092" sheetId="209" r:id="rId200"/>
    <sheet name="NC093" sheetId="210" r:id="rId201"/>
    <sheet name="NC094" sheetId="211" r:id="rId202"/>
    <sheet name="DC9" sheetId="47" r:id="rId203"/>
    <sheet name="NC451" sheetId="212" r:id="rId204"/>
    <sheet name="NC452" sheetId="213" r:id="rId205"/>
    <sheet name="NC453" sheetId="214" r:id="rId206"/>
    <sheet name="DC45" sheetId="40" r:id="rId207"/>
    <sheet name="NW371" sheetId="216" r:id="rId208"/>
    <sheet name="NW372" sheetId="217" r:id="rId209"/>
    <sheet name="NW373" sheetId="218" r:id="rId210"/>
    <sheet name="NW374" sheetId="219" r:id="rId211"/>
    <sheet name="NW375" sheetId="220" r:id="rId212"/>
    <sheet name="DC37" sheetId="32" r:id="rId213"/>
    <sheet name="NW381" sheetId="221" r:id="rId214"/>
    <sheet name="NW382" sheetId="222" r:id="rId215"/>
    <sheet name="NW383" sheetId="223" r:id="rId216"/>
    <sheet name="NW384" sheetId="224" r:id="rId217"/>
    <sheet name="NW385" sheetId="225" r:id="rId218"/>
    <sheet name="DC38" sheetId="33" r:id="rId219"/>
    <sheet name="NW392" sheetId="226" r:id="rId220"/>
    <sheet name="NW393" sheetId="227" r:id="rId221"/>
    <sheet name="NW394" sheetId="228" r:id="rId222"/>
    <sheet name="NW396" sheetId="229" r:id="rId223"/>
    <sheet name="NW397" sheetId="230" r:id="rId224"/>
    <sheet name="DC39" sheetId="34" r:id="rId225"/>
    <sheet name="NW403" sheetId="231" r:id="rId226"/>
    <sheet name="NW404" sheetId="232" r:id="rId227"/>
    <sheet name="NW405" sheetId="233" r:id="rId228"/>
    <sheet name="DC40" sheetId="36" r:id="rId229"/>
    <sheet name="CPT" sheetId="3" r:id="rId230"/>
    <sheet name="WC011" sheetId="235" r:id="rId231"/>
    <sheet name="WC012" sheetId="236" r:id="rId232"/>
    <sheet name="WC013" sheetId="237" r:id="rId233"/>
    <sheet name="WC014" sheetId="238" r:id="rId234"/>
    <sheet name="WC015" sheetId="239" r:id="rId235"/>
    <sheet name="DC1" sheetId="4" r:id="rId236"/>
    <sheet name="WC022" sheetId="240" r:id="rId237"/>
    <sheet name="WC023" sheetId="241" r:id="rId238"/>
    <sheet name="WC024" sheetId="242" r:id="rId239"/>
    <sheet name="WC025" sheetId="243" r:id="rId240"/>
    <sheet name="WC026" sheetId="244" r:id="rId241"/>
    <sheet name="DC2" sheetId="13" r:id="rId242"/>
    <sheet name="WC031" sheetId="245" r:id="rId243"/>
    <sheet name="WC032" sheetId="246" r:id="rId244"/>
    <sheet name="WC033" sheetId="247" r:id="rId245"/>
    <sheet name="WC034" sheetId="248" r:id="rId246"/>
    <sheet name="DC3" sheetId="24" r:id="rId247"/>
    <sheet name="WC041" sheetId="249" r:id="rId248"/>
    <sheet name="WC042" sheetId="250" r:id="rId249"/>
    <sheet name="WC043" sheetId="251" r:id="rId250"/>
    <sheet name="WC044" sheetId="252" r:id="rId251"/>
    <sheet name="WC045" sheetId="253" r:id="rId252"/>
    <sheet name="WC047" sheetId="254" r:id="rId253"/>
    <sheet name="WC048" sheetId="255" r:id="rId254"/>
    <sheet name="DC4" sheetId="35" r:id="rId255"/>
    <sheet name="WC051" sheetId="256" r:id="rId256"/>
    <sheet name="WC052" sheetId="257" r:id="rId257"/>
    <sheet name="WC053" sheetId="258" r:id="rId258"/>
    <sheet name="DC5" sheetId="43" r:id="rId259"/>
  </sheets>
  <definedNames>
    <definedName name="_xlnm.Print_Area" localSheetId="1">BUF!$A$1:$H$180</definedName>
    <definedName name="_xlnm.Print_Area" localSheetId="229">CPT!$A$1:$H$180</definedName>
    <definedName name="_xlnm.Print_Area" localSheetId="235">'DC1'!$A$1:$H$180</definedName>
    <definedName name="_xlnm.Print_Area" localSheetId="10">'DC10'!$A$1:$H$180</definedName>
    <definedName name="_xlnm.Print_Area" localSheetId="17">'DC12'!$A$1:$H$180</definedName>
    <definedName name="_xlnm.Print_Area" localSheetId="24">'DC13'!$A$1:$H$180</definedName>
    <definedName name="_xlnm.Print_Area" localSheetId="28">'DC14'!$A$1:$H$180</definedName>
    <definedName name="_xlnm.Print_Area" localSheetId="34">'DC15'!$A$1:$H$180</definedName>
    <definedName name="_xlnm.Print_Area" localSheetId="44">'DC16'!$A$1:$H$180</definedName>
    <definedName name="_xlnm.Print_Area" localSheetId="50">'DC18'!$A$1:$H$180</definedName>
    <definedName name="_xlnm.Print_Area" localSheetId="57">'DC19'!$A$1:$H$180</definedName>
    <definedName name="_xlnm.Print_Area" localSheetId="241">'DC2'!$A$1:$H$180</definedName>
    <definedName name="_xlnm.Print_Area" localSheetId="62">'DC20'!$A$1:$H$180</definedName>
    <definedName name="_xlnm.Print_Area" localSheetId="79">'DC21'!$A$1:$H$180</definedName>
    <definedName name="_xlnm.Print_Area" localSheetId="87">'DC22'!$A$1:$H$180</definedName>
    <definedName name="_xlnm.Print_Area" localSheetId="91">'DC23'!$A$1:$H$180</definedName>
    <definedName name="_xlnm.Print_Area" localSheetId="96">'DC24'!$A$1:$H$180</definedName>
    <definedName name="_xlnm.Print_Area" localSheetId="100">'DC25'!$A$1:$H$180</definedName>
    <definedName name="_xlnm.Print_Area" localSheetId="106">'DC26'!$A$1:$H$180</definedName>
    <definedName name="_xlnm.Print_Area" localSheetId="111">'DC27'!$A$1:$H$180</definedName>
    <definedName name="_xlnm.Print_Area" localSheetId="117">'DC28'!$A$1:$H$180</definedName>
    <definedName name="_xlnm.Print_Area" localSheetId="122">'DC29'!$A$1:$H$180</definedName>
    <definedName name="_xlnm.Print_Area" localSheetId="246">'DC3'!$A$1:$H$180</definedName>
    <definedName name="_xlnm.Print_Area" localSheetId="163">'DC30'!$A$1:$H$180</definedName>
    <definedName name="_xlnm.Print_Area" localSheetId="170">'DC31'!$A$1:$H$180</definedName>
    <definedName name="_xlnm.Print_Area" localSheetId="175">'DC32'!$A$1:$H$180</definedName>
    <definedName name="_xlnm.Print_Area" localSheetId="134">'DC33'!$A$1:$H$180</definedName>
    <definedName name="_xlnm.Print_Area" localSheetId="139">'DC34'!$A$1:$H$180</definedName>
    <definedName name="_xlnm.Print_Area" localSheetId="144">'DC35'!$A$1:$H$180</definedName>
    <definedName name="_xlnm.Print_Area" localSheetId="150">'DC36'!$A$1:$H$180</definedName>
    <definedName name="_xlnm.Print_Area" localSheetId="212">'DC37'!$A$1:$H$180</definedName>
    <definedName name="_xlnm.Print_Area" localSheetId="218">'DC38'!$A$1:$H$180</definedName>
    <definedName name="_xlnm.Print_Area" localSheetId="224">'DC39'!$A$1:$H$180</definedName>
    <definedName name="_xlnm.Print_Area" localSheetId="254">'DC4'!$A$1:$H$180</definedName>
    <definedName name="_xlnm.Print_Area" localSheetId="228">'DC40'!$A$1:$H$180</definedName>
    <definedName name="_xlnm.Print_Area" localSheetId="69">'DC42'!$A$1:$H$180</definedName>
    <definedName name="_xlnm.Print_Area" localSheetId="127">'DC43'!$A$1:$H$180</definedName>
    <definedName name="_xlnm.Print_Area" localSheetId="39">'DC44'!$A$1:$H$180</definedName>
    <definedName name="_xlnm.Print_Area" localSheetId="206">'DC45'!$A$1:$H$180</definedName>
    <definedName name="_xlnm.Print_Area" localSheetId="155">'DC47'!$A$1:$H$180</definedName>
    <definedName name="_xlnm.Print_Area" localSheetId="73">'DC48'!$A$1:$H$180</definedName>
    <definedName name="_xlnm.Print_Area" localSheetId="258">'DC5'!$A$1:$H$180</definedName>
    <definedName name="_xlnm.Print_Area" localSheetId="182">'DC6'!$A$1:$H$180</definedName>
    <definedName name="_xlnm.Print_Area" localSheetId="191">'DC7'!$A$1:$H$180</definedName>
    <definedName name="_xlnm.Print_Area" localSheetId="197">'DC8'!$A$1:$H$180</definedName>
    <definedName name="_xlnm.Print_Area" localSheetId="202">'DC9'!$A$1:$H$180</definedName>
    <definedName name="_xlnm.Print_Area" localSheetId="3">'EC101'!$A$1:$H$180</definedName>
    <definedName name="_xlnm.Print_Area" localSheetId="4">'EC102'!$A$1:$H$180</definedName>
    <definedName name="_xlnm.Print_Area" localSheetId="5">'EC104'!$A$1:$H$180</definedName>
    <definedName name="_xlnm.Print_Area" localSheetId="6">'EC105'!$A$1:$H$180</definedName>
    <definedName name="_xlnm.Print_Area" localSheetId="7">'EC106'!$A$1:$H$180</definedName>
    <definedName name="_xlnm.Print_Area" localSheetId="8">'EC108'!$A$1:$H$180</definedName>
    <definedName name="_xlnm.Print_Area" localSheetId="9">'EC109'!$A$1:$H$180</definedName>
    <definedName name="_xlnm.Print_Area" localSheetId="11">'EC121'!$A$1:$H$180</definedName>
    <definedName name="_xlnm.Print_Area" localSheetId="12">'EC122'!$A$1:$H$180</definedName>
    <definedName name="_xlnm.Print_Area" localSheetId="13">'EC123'!$A$1:$H$180</definedName>
    <definedName name="_xlnm.Print_Area" localSheetId="14">'EC124'!$A$1:$H$180</definedName>
    <definedName name="_xlnm.Print_Area" localSheetId="15">'EC126'!$A$1:$H$180</definedName>
    <definedName name="_xlnm.Print_Area" localSheetId="16">'EC129'!$A$1:$H$180</definedName>
    <definedName name="_xlnm.Print_Area" localSheetId="18">'EC131'!$A$1:$H$180</definedName>
    <definedName name="_xlnm.Print_Area" localSheetId="19">'EC135'!$A$1:$H$180</definedName>
    <definedName name="_xlnm.Print_Area" localSheetId="20">'EC136'!$A$1:$H$180</definedName>
    <definedName name="_xlnm.Print_Area" localSheetId="21">'EC137'!$A$1:$H$180</definedName>
    <definedName name="_xlnm.Print_Area" localSheetId="22">'EC138'!$A$1:$H$180</definedName>
    <definedName name="_xlnm.Print_Area" localSheetId="23">'EC139'!$A$1:$H$180</definedName>
    <definedName name="_xlnm.Print_Area" localSheetId="25">'EC141'!$A$1:$H$180</definedName>
    <definedName name="_xlnm.Print_Area" localSheetId="26">'EC142'!$A$1:$H$180</definedName>
    <definedName name="_xlnm.Print_Area" localSheetId="27">'EC145'!$A$1:$H$180</definedName>
    <definedName name="_xlnm.Print_Area" localSheetId="29">'EC153'!$A$1:$H$180</definedName>
    <definedName name="_xlnm.Print_Area" localSheetId="30">'EC154'!$A$1:$H$180</definedName>
    <definedName name="_xlnm.Print_Area" localSheetId="31">'EC155'!$A$1:$H$180</definedName>
    <definedName name="_xlnm.Print_Area" localSheetId="32">'EC156'!$A$1:$H$180</definedName>
    <definedName name="_xlnm.Print_Area" localSheetId="33">'EC157'!$A$1:$H$180</definedName>
    <definedName name="_xlnm.Print_Area" localSheetId="35">'EC441'!$A$1:$H$180</definedName>
    <definedName name="_xlnm.Print_Area" localSheetId="36">'EC442'!$A$1:$H$180</definedName>
    <definedName name="_xlnm.Print_Area" localSheetId="37">'EC443'!$A$1:$H$180</definedName>
    <definedName name="_xlnm.Print_Area" localSheetId="38">'EC444'!$A$1:$H$180</definedName>
    <definedName name="_xlnm.Print_Area" localSheetId="63">EKU!$A$1:$H$180</definedName>
    <definedName name="_xlnm.Print_Area" localSheetId="74">ETH!$A$1:$H$180</definedName>
    <definedName name="_xlnm.Print_Area" localSheetId="41">'FS161'!$A$1:$H$180</definedName>
    <definedName name="_xlnm.Print_Area" localSheetId="42">'FS162'!$A$1:$H$180</definedName>
    <definedName name="_xlnm.Print_Area" localSheetId="43">'FS163'!$A$1:$H$180</definedName>
    <definedName name="_xlnm.Print_Area" localSheetId="45">'FS181'!$A$1:$H$180</definedName>
    <definedName name="_xlnm.Print_Area" localSheetId="46">'FS182'!$A$1:$H$180</definedName>
    <definedName name="_xlnm.Print_Area" localSheetId="47">'FS183'!$A$1:$H$180</definedName>
    <definedName name="_xlnm.Print_Area" localSheetId="48">'FS184'!$A$1:$H$180</definedName>
    <definedName name="_xlnm.Print_Area" localSheetId="49">'FS185'!$A$1:$H$180</definedName>
    <definedName name="_xlnm.Print_Area" localSheetId="51">'FS191'!$A$1:$H$180</definedName>
    <definedName name="_xlnm.Print_Area" localSheetId="52">'FS192'!$A$1:$H$180</definedName>
    <definedName name="_xlnm.Print_Area" localSheetId="53">'FS193'!$A$1:$H$180</definedName>
    <definedName name="_xlnm.Print_Area" localSheetId="54">'FS194'!$A$1:$H$180</definedName>
    <definedName name="_xlnm.Print_Area" localSheetId="55">'FS195'!$A$1:$H$180</definedName>
    <definedName name="_xlnm.Print_Area" localSheetId="56">'FS196'!$A$1:$H$180</definedName>
    <definedName name="_xlnm.Print_Area" localSheetId="58">'FS201'!$A$1:$H$180</definedName>
    <definedName name="_xlnm.Print_Area" localSheetId="59">'FS203'!$A$1:$H$180</definedName>
    <definedName name="_xlnm.Print_Area" localSheetId="60">'FS204'!$A$1:$H$180</definedName>
    <definedName name="_xlnm.Print_Area" localSheetId="61">'FS205'!$A$1:$H$180</definedName>
    <definedName name="_xlnm.Print_Area" localSheetId="66">'GT421'!$A$1:$H$180</definedName>
    <definedName name="_xlnm.Print_Area" localSheetId="67">'GT422'!$A$1:$H$180</definedName>
    <definedName name="_xlnm.Print_Area" localSheetId="68">'GT423'!$A$1:$H$180</definedName>
    <definedName name="_xlnm.Print_Area" localSheetId="70">'GT481'!$A$1:$H$180</definedName>
    <definedName name="_xlnm.Print_Area" localSheetId="71">'GT484'!$A$1:$H$180</definedName>
    <definedName name="_xlnm.Print_Area" localSheetId="72">'GT485'!$A$1:$H$180</definedName>
    <definedName name="_xlnm.Print_Area" localSheetId="64">JHB!$A$1:$H$180</definedName>
    <definedName name="_xlnm.Print_Area" localSheetId="75">'KZN212'!$A$1:$H$180</definedName>
    <definedName name="_xlnm.Print_Area" localSheetId="76">'KZN213'!$A$1:$H$180</definedName>
    <definedName name="_xlnm.Print_Area" localSheetId="77">'KZN214'!$A$1:$H$180</definedName>
    <definedName name="_xlnm.Print_Area" localSheetId="78">'KZN216'!$A$1:$H$180</definedName>
    <definedName name="_xlnm.Print_Area" localSheetId="80">'KZN221'!$A$1:$H$180</definedName>
    <definedName name="_xlnm.Print_Area" localSheetId="81">'KZN222'!$A$1:$H$180</definedName>
    <definedName name="_xlnm.Print_Area" localSheetId="82">'KZN223'!$A$1:$H$180</definedName>
    <definedName name="_xlnm.Print_Area" localSheetId="83">'KZN224'!$A$1:$H$180</definedName>
    <definedName name="_xlnm.Print_Area" localSheetId="84">'KZN225'!$A$1:$H$180</definedName>
    <definedName name="_xlnm.Print_Area" localSheetId="85">'KZN226'!$A$1:$H$180</definedName>
    <definedName name="_xlnm.Print_Area" localSheetId="86">'KZN227'!$A$1:$H$180</definedName>
    <definedName name="_xlnm.Print_Area" localSheetId="88">'KZN235'!$A$1:$H$180</definedName>
    <definedName name="_xlnm.Print_Area" localSheetId="89">'KZN237'!$A$1:$H$180</definedName>
    <definedName name="_xlnm.Print_Area" localSheetId="90">'KZN238'!$A$1:$H$180</definedName>
    <definedName name="_xlnm.Print_Area" localSheetId="92">'KZN241'!$A$1:$H$180</definedName>
    <definedName name="_xlnm.Print_Area" localSheetId="93">'KZN242'!$A$1:$H$180</definedName>
    <definedName name="_xlnm.Print_Area" localSheetId="94">'KZN244'!$A$1:$H$180</definedName>
    <definedName name="_xlnm.Print_Area" localSheetId="95">'KZN245'!$A$1:$H$180</definedName>
    <definedName name="_xlnm.Print_Area" localSheetId="97">'KZN252'!$A$1:$H$180</definedName>
    <definedName name="_xlnm.Print_Area" localSheetId="98">'KZN253'!$A$1:$H$180</definedName>
    <definedName name="_xlnm.Print_Area" localSheetId="99">'KZN254'!$A$1:$H$180</definedName>
    <definedName name="_xlnm.Print_Area" localSheetId="101">'KZN261'!$A$1:$H$180</definedName>
    <definedName name="_xlnm.Print_Area" localSheetId="102">'KZN262'!$A$1:$H$180</definedName>
    <definedName name="_xlnm.Print_Area" localSheetId="103">'KZN263'!$A$1:$H$180</definedName>
    <definedName name="_xlnm.Print_Area" localSheetId="104">'KZN265'!$A$1:$H$180</definedName>
    <definedName name="_xlnm.Print_Area" localSheetId="105">'KZN266'!$A$1:$H$180</definedName>
    <definedName name="_xlnm.Print_Area" localSheetId="107">'KZN271'!$A$1:$H$180</definedName>
    <definedName name="_xlnm.Print_Area" localSheetId="108">'KZN272'!$A$1:$H$180</definedName>
    <definedName name="_xlnm.Print_Area" localSheetId="109">'KZN275'!$A$1:$H$180</definedName>
    <definedName name="_xlnm.Print_Area" localSheetId="110">'KZN276'!$A$1:$H$180</definedName>
    <definedName name="_xlnm.Print_Area" localSheetId="112">'KZN281'!$A$1:$H$180</definedName>
    <definedName name="_xlnm.Print_Area" localSheetId="113">'KZN282'!$A$1:$H$180</definedName>
    <definedName name="_xlnm.Print_Area" localSheetId="114">'KZN284'!$A$1:$H$180</definedName>
    <definedName name="_xlnm.Print_Area" localSheetId="115">'KZN285'!$A$1:$H$180</definedName>
    <definedName name="_xlnm.Print_Area" localSheetId="116">'KZN286'!$A$1:$H$180</definedName>
    <definedName name="_xlnm.Print_Area" localSheetId="118">'KZN291'!$A$1:$H$180</definedName>
    <definedName name="_xlnm.Print_Area" localSheetId="119">'KZN292'!$A$1:$H$180</definedName>
    <definedName name="_xlnm.Print_Area" localSheetId="120">'KZN293'!$A$1:$H$180</definedName>
    <definedName name="_xlnm.Print_Area" localSheetId="121">'KZN294'!$A$1:$H$180</definedName>
    <definedName name="_xlnm.Print_Area" localSheetId="123">'KZN433'!$A$1:$H$180</definedName>
    <definedName name="_xlnm.Print_Area" localSheetId="124">'KZN434'!$A$1:$H$180</definedName>
    <definedName name="_xlnm.Print_Area" localSheetId="125">'KZN435'!$A$1:$H$180</definedName>
    <definedName name="_xlnm.Print_Area" localSheetId="126">'KZN436'!$A$1:$H$180</definedName>
    <definedName name="_xlnm.Print_Area" localSheetId="128">'LIM331'!$A$1:$H$180</definedName>
    <definedName name="_xlnm.Print_Area" localSheetId="129">'LIM332'!$A$1:$H$180</definedName>
    <definedName name="_xlnm.Print_Area" localSheetId="130">'LIM333'!$A$1:$H$180</definedName>
    <definedName name="_xlnm.Print_Area" localSheetId="131">'LIM334'!$A$1:$H$180</definedName>
    <definedName name="_xlnm.Print_Area" localSheetId="132">'LIM335'!$A$1:$H$180</definedName>
    <definedName name="_xlnm.Print_Area" localSheetId="135">'LIM341'!$A$1:$H$180</definedName>
    <definedName name="_xlnm.Print_Area" localSheetId="136">'LIM343'!$A$1:$H$180</definedName>
    <definedName name="_xlnm.Print_Area" localSheetId="137">'LIM344'!$A$1:$H$180</definedName>
    <definedName name="_xlnm.Print_Area" localSheetId="138">'LIM345'!$A$1:$H$180</definedName>
    <definedName name="_xlnm.Print_Area" localSheetId="140">'LIM351'!$A$1:$H$180</definedName>
    <definedName name="_xlnm.Print_Area" localSheetId="141">'LIM353'!$A$1:$H$180</definedName>
    <definedName name="_xlnm.Print_Area" localSheetId="142">'LIM354'!$A$1:$H$180</definedName>
    <definedName name="_xlnm.Print_Area" localSheetId="143">'LIM355'!$A$1:$H$180</definedName>
    <definedName name="_xlnm.Print_Area" localSheetId="145">'LIM361'!$A$1:$H$180</definedName>
    <definedName name="_xlnm.Print_Area" localSheetId="146">'LIM362'!$A$1:$H$180</definedName>
    <definedName name="_xlnm.Print_Area" localSheetId="147">'LIM366'!$A$1:$H$180</definedName>
    <definedName name="_xlnm.Print_Area" localSheetId="148">'LIM367'!$A$1:$H$180</definedName>
    <definedName name="_xlnm.Print_Area" localSheetId="149">'LIM368'!$A$1:$H$180</definedName>
    <definedName name="_xlnm.Print_Area" localSheetId="151">'LIM471'!$A$1:$H$180</definedName>
    <definedName name="_xlnm.Print_Area" localSheetId="152">'LIM472'!$A$1:$H$180</definedName>
    <definedName name="_xlnm.Print_Area" localSheetId="153">'LIM473'!$A$1:$H$180</definedName>
    <definedName name="_xlnm.Print_Area" localSheetId="154">'LIM476'!$A$1:$H$180</definedName>
    <definedName name="_xlnm.Print_Area" localSheetId="40">MAN!$A$1:$H$180</definedName>
    <definedName name="_xlnm.Print_Area" localSheetId="156">'MP301'!$A$1:$H$180</definedName>
    <definedName name="_xlnm.Print_Area" localSheetId="157">'MP302'!$A$1:$H$180</definedName>
    <definedName name="_xlnm.Print_Area" localSheetId="158">'MP303'!$A$1:$H$180</definedName>
    <definedName name="_xlnm.Print_Area" localSheetId="159">'MP304'!$A$1:$H$180</definedName>
    <definedName name="_xlnm.Print_Area" localSheetId="160">'MP305'!$A$1:$H$180</definedName>
    <definedName name="_xlnm.Print_Area" localSheetId="161">'MP306'!$A$1:$H$180</definedName>
    <definedName name="_xlnm.Print_Area" localSheetId="162">'MP307'!$A$1:$H$180</definedName>
    <definedName name="_xlnm.Print_Area" localSheetId="164">'MP311'!$A$1:$H$180</definedName>
    <definedName name="_xlnm.Print_Area" localSheetId="165">'MP312'!$A$1:$H$180</definedName>
    <definedName name="_xlnm.Print_Area" localSheetId="166">'MP313'!$A$1:$H$180</definedName>
    <definedName name="_xlnm.Print_Area" localSheetId="167">'MP314'!$A$1:$H$180</definedName>
    <definedName name="_xlnm.Print_Area" localSheetId="168">'MP315'!$A$1:$H$180</definedName>
    <definedName name="_xlnm.Print_Area" localSheetId="169">'MP316'!$A$1:$H$180</definedName>
    <definedName name="_xlnm.Print_Area" localSheetId="171">'MP321'!$A$1:$H$180</definedName>
    <definedName name="_xlnm.Print_Area" localSheetId="172">'MP324'!$A$1:$H$180</definedName>
    <definedName name="_xlnm.Print_Area" localSheetId="173">'MP325'!$A$1:$H$180</definedName>
    <definedName name="_xlnm.Print_Area" localSheetId="174">'MP326'!$A$1:$H$180</definedName>
    <definedName name="_xlnm.Print_Area" localSheetId="176">'NC061'!$A$1:$H$180</definedName>
    <definedName name="_xlnm.Print_Area" localSheetId="177">'NC062'!$A$1:$H$180</definedName>
    <definedName name="_xlnm.Print_Area" localSheetId="178">'NC064'!$A$1:$H$180</definedName>
    <definedName name="_xlnm.Print_Area" localSheetId="179">'NC065'!$A$1:$H$180</definedName>
    <definedName name="_xlnm.Print_Area" localSheetId="180">'NC066'!$A$1:$H$180</definedName>
    <definedName name="_xlnm.Print_Area" localSheetId="181">'NC067'!$A$1:$H$180</definedName>
    <definedName name="_xlnm.Print_Area" localSheetId="183">'NC071'!$A$1:$H$180</definedName>
    <definedName name="_xlnm.Print_Area" localSheetId="184">'NC072'!$A$1:$H$180</definedName>
    <definedName name="_xlnm.Print_Area" localSheetId="185">'NC073'!$A$1:$H$180</definedName>
    <definedName name="_xlnm.Print_Area" localSheetId="186">'NC074'!$A$1:$H$180</definedName>
    <definedName name="_xlnm.Print_Area" localSheetId="187">'NC075'!$A$1:$H$180</definedName>
    <definedName name="_xlnm.Print_Area" localSheetId="188">'NC076'!$A$1:$H$180</definedName>
    <definedName name="_xlnm.Print_Area" localSheetId="189">'NC077'!$A$1:$H$180</definedName>
    <definedName name="_xlnm.Print_Area" localSheetId="190">'NC078'!$A$1:$H$180</definedName>
    <definedName name="_xlnm.Print_Area" localSheetId="192">'NC082'!$A$1:$H$180</definedName>
    <definedName name="_xlnm.Print_Area" localSheetId="193">'NC084'!$A$1:$H$180</definedName>
    <definedName name="_xlnm.Print_Area" localSheetId="194">'NC085'!$A$1:$H$180</definedName>
    <definedName name="_xlnm.Print_Area" localSheetId="195">'NC086'!$A$1:$H$180</definedName>
    <definedName name="_xlnm.Print_Area" localSheetId="196">'NC087'!$A$1:$H$180</definedName>
    <definedName name="_xlnm.Print_Area" localSheetId="198">'NC091'!$A$1:$H$180</definedName>
    <definedName name="_xlnm.Print_Area" localSheetId="199">'NC092'!$A$1:$H$180</definedName>
    <definedName name="_xlnm.Print_Area" localSheetId="200">'NC093'!$A$1:$H$180</definedName>
    <definedName name="_xlnm.Print_Area" localSheetId="201">'NC094'!$A$1:$H$180</definedName>
    <definedName name="_xlnm.Print_Area" localSheetId="203">'NC451'!$A$1:$H$180</definedName>
    <definedName name="_xlnm.Print_Area" localSheetId="204">'NC452'!$A$1:$H$180</definedName>
    <definedName name="_xlnm.Print_Area" localSheetId="205">'NC453'!$A$1:$H$180</definedName>
    <definedName name="_xlnm.Print_Area" localSheetId="2">NMA!$A$1:$H$180</definedName>
    <definedName name="_xlnm.Print_Area" localSheetId="207">'NW371'!$A$1:$H$180</definedName>
    <definedName name="_xlnm.Print_Area" localSheetId="208">'NW372'!$A$1:$H$180</definedName>
    <definedName name="_xlnm.Print_Area" localSheetId="209">'NW373'!$A$1:$H$180</definedName>
    <definedName name="_xlnm.Print_Area" localSheetId="210">'NW374'!$A$1:$H$180</definedName>
    <definedName name="_xlnm.Print_Area" localSheetId="211">'NW375'!$A$1:$H$180</definedName>
    <definedName name="_xlnm.Print_Area" localSheetId="213">'NW381'!$A$1:$H$180</definedName>
    <definedName name="_xlnm.Print_Area" localSheetId="214">'NW382'!$A$1:$H$180</definedName>
    <definedName name="_xlnm.Print_Area" localSheetId="215">'NW383'!$A$1:$H$180</definedName>
    <definedName name="_xlnm.Print_Area" localSheetId="216">'NW384'!$A$1:$H$180</definedName>
    <definedName name="_xlnm.Print_Area" localSheetId="217">'NW385'!$A$1:$H$180</definedName>
    <definedName name="_xlnm.Print_Area" localSheetId="219">'NW392'!$A$1:$H$180</definedName>
    <definedName name="_xlnm.Print_Area" localSheetId="220">'NW393'!$A$1:$H$180</definedName>
    <definedName name="_xlnm.Print_Area" localSheetId="221">'NW394'!$A$1:$H$180</definedName>
    <definedName name="_xlnm.Print_Area" localSheetId="222">'NW396'!$A$1:$H$180</definedName>
    <definedName name="_xlnm.Print_Area" localSheetId="223">'NW397'!$A$1:$H$180</definedName>
    <definedName name="_xlnm.Print_Area" localSheetId="225">'NW403'!$A$1:$H$180</definedName>
    <definedName name="_xlnm.Print_Area" localSheetId="226">'NW404'!$A$1:$H$180</definedName>
    <definedName name="_xlnm.Print_Area" localSheetId="227">'NW405'!$A$1:$H$180</definedName>
    <definedName name="_xlnm.Print_Area" localSheetId="0">Summary!$A$1:$H$180</definedName>
    <definedName name="_xlnm.Print_Area" localSheetId="65">TSH!$A$1:$H$180</definedName>
    <definedName name="_xlnm.Print_Area" localSheetId="230">'WC011'!$A$1:$H$180</definedName>
    <definedName name="_xlnm.Print_Area" localSheetId="231">'WC012'!$A$1:$H$180</definedName>
    <definedName name="_xlnm.Print_Area" localSheetId="232">'WC013'!$A$1:$H$180</definedName>
    <definedName name="_xlnm.Print_Area" localSheetId="233">'WC014'!$A$1:$H$180</definedName>
    <definedName name="_xlnm.Print_Area" localSheetId="234">'WC015'!$A$1:$H$180</definedName>
    <definedName name="_xlnm.Print_Area" localSheetId="236">'WC022'!$A$1:$H$180</definedName>
    <definedName name="_xlnm.Print_Area" localSheetId="237">'WC023'!$A$1:$H$180</definedName>
    <definedName name="_xlnm.Print_Area" localSheetId="238">'WC024'!$A$1:$H$180</definedName>
    <definedName name="_xlnm.Print_Area" localSheetId="239">'WC025'!$A$1:$H$180</definedName>
    <definedName name="_xlnm.Print_Area" localSheetId="240">'WC026'!$A$1:$H$180</definedName>
    <definedName name="_xlnm.Print_Area" localSheetId="242">'WC031'!$A$1:$H$180</definedName>
    <definedName name="_xlnm.Print_Area" localSheetId="243">'WC032'!$A$1:$H$180</definedName>
    <definedName name="_xlnm.Print_Area" localSheetId="244">'WC033'!$A$1:$H$180</definedName>
    <definedName name="_xlnm.Print_Area" localSheetId="245">'WC034'!$A$1:$H$180</definedName>
    <definedName name="_xlnm.Print_Area" localSheetId="247">'WC041'!$A$1:$H$180</definedName>
    <definedName name="_xlnm.Print_Area" localSheetId="248">'WC042'!$A$1:$H$180</definedName>
    <definedName name="_xlnm.Print_Area" localSheetId="249">'WC043'!$A$1:$H$180</definedName>
    <definedName name="_xlnm.Print_Area" localSheetId="250">'WC044'!$A$1:$H$180</definedName>
    <definedName name="_xlnm.Print_Area" localSheetId="251">'WC045'!$A$1:$H$180</definedName>
    <definedName name="_xlnm.Print_Area" localSheetId="252">'WC047'!$A$1:$H$180</definedName>
    <definedName name="_xlnm.Print_Area" localSheetId="253">'WC048'!$A$1:$H$180</definedName>
    <definedName name="_xlnm.Print_Area" localSheetId="255">'WC051'!$A$1:$H$180</definedName>
    <definedName name="_xlnm.Print_Area" localSheetId="256">'WC052'!$A$1:$H$180</definedName>
    <definedName name="_xlnm.Print_Area" localSheetId="257">'WC053'!$A$1:$H$180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1" l="1"/>
  <c r="H114" i="2"/>
  <c r="G114" i="2"/>
  <c r="F114" i="2"/>
  <c r="H108" i="2"/>
  <c r="G108" i="2"/>
  <c r="F108" i="2"/>
  <c r="H102" i="2"/>
  <c r="G102" i="2"/>
  <c r="F102" i="2"/>
  <c r="H96" i="2"/>
  <c r="G96" i="2"/>
  <c r="F96" i="2"/>
  <c r="H90" i="2"/>
  <c r="G90" i="2"/>
  <c r="F90" i="2"/>
  <c r="H84" i="2"/>
  <c r="G84" i="2"/>
  <c r="F84" i="2"/>
  <c r="H78" i="2"/>
  <c r="G78" i="2"/>
  <c r="F78" i="2"/>
  <c r="H72" i="2"/>
  <c r="G72" i="2"/>
  <c r="F72" i="2"/>
  <c r="H66" i="2"/>
  <c r="G66" i="2"/>
  <c r="F66" i="2"/>
  <c r="H60" i="2"/>
  <c r="G60" i="2"/>
  <c r="F60" i="2"/>
  <c r="H54" i="2"/>
  <c r="G54" i="2"/>
  <c r="F54" i="2"/>
  <c r="H48" i="2"/>
  <c r="G48" i="2"/>
  <c r="F48" i="2"/>
  <c r="H114" i="3"/>
  <c r="G114" i="3"/>
  <c r="F114" i="3"/>
  <c r="H108" i="3"/>
  <c r="G108" i="3"/>
  <c r="F108" i="3"/>
  <c r="H102" i="3"/>
  <c r="G102" i="3"/>
  <c r="F102" i="3"/>
  <c r="H96" i="3"/>
  <c r="G96" i="3"/>
  <c r="F96" i="3"/>
  <c r="H90" i="3"/>
  <c r="G90" i="3"/>
  <c r="F90" i="3"/>
  <c r="H84" i="3"/>
  <c r="G84" i="3"/>
  <c r="F84" i="3"/>
  <c r="H78" i="3"/>
  <c r="G78" i="3"/>
  <c r="F78" i="3"/>
  <c r="H72" i="3"/>
  <c r="G72" i="3"/>
  <c r="F72" i="3"/>
  <c r="H66" i="3"/>
  <c r="G66" i="3"/>
  <c r="F66" i="3"/>
  <c r="H60" i="3"/>
  <c r="G60" i="3"/>
  <c r="F60" i="3"/>
  <c r="H54" i="3"/>
  <c r="G54" i="3"/>
  <c r="F54" i="3"/>
  <c r="H48" i="3"/>
  <c r="G48" i="3"/>
  <c r="F48" i="3"/>
  <c r="H114" i="4"/>
  <c r="G114" i="4"/>
  <c r="F114" i="4"/>
  <c r="H108" i="4"/>
  <c r="G108" i="4"/>
  <c r="F108" i="4"/>
  <c r="H102" i="4"/>
  <c r="G102" i="4"/>
  <c r="F102" i="4"/>
  <c r="H96" i="4"/>
  <c r="G96" i="4"/>
  <c r="F96" i="4"/>
  <c r="H90" i="4"/>
  <c r="G90" i="4"/>
  <c r="F90" i="4"/>
  <c r="H84" i="4"/>
  <c r="G84" i="4"/>
  <c r="F84" i="4"/>
  <c r="H78" i="4"/>
  <c r="G78" i="4"/>
  <c r="F78" i="4"/>
  <c r="H72" i="4"/>
  <c r="G72" i="4"/>
  <c r="F72" i="4"/>
  <c r="H66" i="4"/>
  <c r="G66" i="4"/>
  <c r="F66" i="4"/>
  <c r="H60" i="4"/>
  <c r="G60" i="4"/>
  <c r="F60" i="4"/>
  <c r="H54" i="4"/>
  <c r="G54" i="4"/>
  <c r="F54" i="4"/>
  <c r="H48" i="4"/>
  <c r="G48" i="4"/>
  <c r="F48" i="4"/>
  <c r="H114" i="5"/>
  <c r="G114" i="5"/>
  <c r="F114" i="5"/>
  <c r="H108" i="5"/>
  <c r="G108" i="5"/>
  <c r="F108" i="5"/>
  <c r="H102" i="5"/>
  <c r="G102" i="5"/>
  <c r="F102" i="5"/>
  <c r="H96" i="5"/>
  <c r="G96" i="5"/>
  <c r="F96" i="5"/>
  <c r="H90" i="5"/>
  <c r="G90" i="5"/>
  <c r="F90" i="5"/>
  <c r="H84" i="5"/>
  <c r="G84" i="5"/>
  <c r="F84" i="5"/>
  <c r="H78" i="5"/>
  <c r="G78" i="5"/>
  <c r="F78" i="5"/>
  <c r="H72" i="5"/>
  <c r="G72" i="5"/>
  <c r="F72" i="5"/>
  <c r="H66" i="5"/>
  <c r="G66" i="5"/>
  <c r="F66" i="5"/>
  <c r="H60" i="5"/>
  <c r="G60" i="5"/>
  <c r="F60" i="5"/>
  <c r="H54" i="5"/>
  <c r="G54" i="5"/>
  <c r="F54" i="5"/>
  <c r="H48" i="5"/>
  <c r="G48" i="5"/>
  <c r="F48" i="5"/>
  <c r="H114" i="6"/>
  <c r="G114" i="6"/>
  <c r="F114" i="6"/>
  <c r="H108" i="6"/>
  <c r="G108" i="6"/>
  <c r="F108" i="6"/>
  <c r="H102" i="6"/>
  <c r="G102" i="6"/>
  <c r="F102" i="6"/>
  <c r="H96" i="6"/>
  <c r="G96" i="6"/>
  <c r="F96" i="6"/>
  <c r="H90" i="6"/>
  <c r="G90" i="6"/>
  <c r="F90" i="6"/>
  <c r="H84" i="6"/>
  <c r="G84" i="6"/>
  <c r="F84" i="6"/>
  <c r="H78" i="6"/>
  <c r="G78" i="6"/>
  <c r="F78" i="6"/>
  <c r="H72" i="6"/>
  <c r="G72" i="6"/>
  <c r="F72" i="6"/>
  <c r="H66" i="6"/>
  <c r="G66" i="6"/>
  <c r="F66" i="6"/>
  <c r="H60" i="6"/>
  <c r="G60" i="6"/>
  <c r="F60" i="6"/>
  <c r="H54" i="6"/>
  <c r="G54" i="6"/>
  <c r="F54" i="6"/>
  <c r="H48" i="6"/>
  <c r="G48" i="6"/>
  <c r="F48" i="6"/>
  <c r="H114" i="7"/>
  <c r="G114" i="7"/>
  <c r="F114" i="7"/>
  <c r="H108" i="7"/>
  <c r="G108" i="7"/>
  <c r="F108" i="7"/>
  <c r="H102" i="7"/>
  <c r="G102" i="7"/>
  <c r="F102" i="7"/>
  <c r="H96" i="7"/>
  <c r="G96" i="7"/>
  <c r="F96" i="7"/>
  <c r="H90" i="7"/>
  <c r="G90" i="7"/>
  <c r="F90" i="7"/>
  <c r="H84" i="7"/>
  <c r="G84" i="7"/>
  <c r="F84" i="7"/>
  <c r="H78" i="7"/>
  <c r="G78" i="7"/>
  <c r="F78" i="7"/>
  <c r="H72" i="7"/>
  <c r="G72" i="7"/>
  <c r="F72" i="7"/>
  <c r="H66" i="7"/>
  <c r="G66" i="7"/>
  <c r="F66" i="7"/>
  <c r="H60" i="7"/>
  <c r="G60" i="7"/>
  <c r="F60" i="7"/>
  <c r="H54" i="7"/>
  <c r="G54" i="7"/>
  <c r="F54" i="7"/>
  <c r="H48" i="7"/>
  <c r="G48" i="7"/>
  <c r="F48" i="7"/>
  <c r="H114" i="8"/>
  <c r="G114" i="8"/>
  <c r="F114" i="8"/>
  <c r="H108" i="8"/>
  <c r="G108" i="8"/>
  <c r="F108" i="8"/>
  <c r="H102" i="8"/>
  <c r="G102" i="8"/>
  <c r="F102" i="8"/>
  <c r="H96" i="8"/>
  <c r="G96" i="8"/>
  <c r="F96" i="8"/>
  <c r="H90" i="8"/>
  <c r="G90" i="8"/>
  <c r="F90" i="8"/>
  <c r="H84" i="8"/>
  <c r="G84" i="8"/>
  <c r="F84" i="8"/>
  <c r="H78" i="8"/>
  <c r="G78" i="8"/>
  <c r="F78" i="8"/>
  <c r="H72" i="8"/>
  <c r="G72" i="8"/>
  <c r="F72" i="8"/>
  <c r="H66" i="8"/>
  <c r="G66" i="8"/>
  <c r="F66" i="8"/>
  <c r="H60" i="8"/>
  <c r="G60" i="8"/>
  <c r="F60" i="8"/>
  <c r="H54" i="8"/>
  <c r="G54" i="8"/>
  <c r="F54" i="8"/>
  <c r="H48" i="8"/>
  <c r="G48" i="8"/>
  <c r="F48" i="8"/>
  <c r="H114" i="9"/>
  <c r="G114" i="9"/>
  <c r="F114" i="9"/>
  <c r="H108" i="9"/>
  <c r="G108" i="9"/>
  <c r="F108" i="9"/>
  <c r="H102" i="9"/>
  <c r="G102" i="9"/>
  <c r="F102" i="9"/>
  <c r="H96" i="9"/>
  <c r="G96" i="9"/>
  <c r="F96" i="9"/>
  <c r="H90" i="9"/>
  <c r="G90" i="9"/>
  <c r="F90" i="9"/>
  <c r="H84" i="9"/>
  <c r="G84" i="9"/>
  <c r="F84" i="9"/>
  <c r="H78" i="9"/>
  <c r="G78" i="9"/>
  <c r="F78" i="9"/>
  <c r="H72" i="9"/>
  <c r="G72" i="9"/>
  <c r="F72" i="9"/>
  <c r="H66" i="9"/>
  <c r="G66" i="9"/>
  <c r="F66" i="9"/>
  <c r="H60" i="9"/>
  <c r="G60" i="9"/>
  <c r="F60" i="9"/>
  <c r="H54" i="9"/>
  <c r="G54" i="9"/>
  <c r="F54" i="9"/>
  <c r="H48" i="9"/>
  <c r="G48" i="9"/>
  <c r="F48" i="9"/>
  <c r="H114" i="10"/>
  <c r="G114" i="10"/>
  <c r="F114" i="10"/>
  <c r="H108" i="10"/>
  <c r="G108" i="10"/>
  <c r="F108" i="10"/>
  <c r="H102" i="10"/>
  <c r="G102" i="10"/>
  <c r="F102" i="10"/>
  <c r="H96" i="10"/>
  <c r="G96" i="10"/>
  <c r="F96" i="10"/>
  <c r="H90" i="10"/>
  <c r="G90" i="10"/>
  <c r="F90" i="10"/>
  <c r="H84" i="10"/>
  <c r="G84" i="10"/>
  <c r="F84" i="10"/>
  <c r="H78" i="10"/>
  <c r="G78" i="10"/>
  <c r="F78" i="10"/>
  <c r="H72" i="10"/>
  <c r="G72" i="10"/>
  <c r="F72" i="10"/>
  <c r="H66" i="10"/>
  <c r="G66" i="10"/>
  <c r="F66" i="10"/>
  <c r="H60" i="10"/>
  <c r="G60" i="10"/>
  <c r="F60" i="10"/>
  <c r="H54" i="10"/>
  <c r="G54" i="10"/>
  <c r="F54" i="10"/>
  <c r="H48" i="10"/>
  <c r="G48" i="10"/>
  <c r="F48" i="10"/>
  <c r="H114" i="11"/>
  <c r="G114" i="11"/>
  <c r="F114" i="11"/>
  <c r="H108" i="11"/>
  <c r="G108" i="11"/>
  <c r="F108" i="11"/>
  <c r="H102" i="11"/>
  <c r="G102" i="11"/>
  <c r="F102" i="11"/>
  <c r="H96" i="11"/>
  <c r="G96" i="11"/>
  <c r="F96" i="11"/>
  <c r="H90" i="11"/>
  <c r="G90" i="11"/>
  <c r="F90" i="11"/>
  <c r="H84" i="11"/>
  <c r="G84" i="11"/>
  <c r="F84" i="11"/>
  <c r="H78" i="11"/>
  <c r="G78" i="11"/>
  <c r="F78" i="11"/>
  <c r="H72" i="11"/>
  <c r="G72" i="11"/>
  <c r="F72" i="11"/>
  <c r="H66" i="11"/>
  <c r="G66" i="11"/>
  <c r="F66" i="11"/>
  <c r="H60" i="11"/>
  <c r="G60" i="11"/>
  <c r="F60" i="11"/>
  <c r="H54" i="11"/>
  <c r="G54" i="11"/>
  <c r="F54" i="11"/>
  <c r="H48" i="11"/>
  <c r="G48" i="11"/>
  <c r="F48" i="11"/>
  <c r="H114" i="12"/>
  <c r="G114" i="12"/>
  <c r="F114" i="12"/>
  <c r="H108" i="12"/>
  <c r="G108" i="12"/>
  <c r="F108" i="12"/>
  <c r="H102" i="12"/>
  <c r="G102" i="12"/>
  <c r="F102" i="12"/>
  <c r="H96" i="12"/>
  <c r="G96" i="12"/>
  <c r="F96" i="12"/>
  <c r="H90" i="12"/>
  <c r="G90" i="12"/>
  <c r="F90" i="12"/>
  <c r="H84" i="12"/>
  <c r="G84" i="12"/>
  <c r="F84" i="12"/>
  <c r="H78" i="12"/>
  <c r="G78" i="12"/>
  <c r="F78" i="12"/>
  <c r="H72" i="12"/>
  <c r="G72" i="12"/>
  <c r="F72" i="12"/>
  <c r="H66" i="12"/>
  <c r="G66" i="12"/>
  <c r="F66" i="12"/>
  <c r="H60" i="12"/>
  <c r="G60" i="12"/>
  <c r="F60" i="12"/>
  <c r="H54" i="12"/>
  <c r="G54" i="12"/>
  <c r="F54" i="12"/>
  <c r="H48" i="12"/>
  <c r="G48" i="12"/>
  <c r="F48" i="12"/>
  <c r="H114" i="13"/>
  <c r="G114" i="13"/>
  <c r="F114" i="13"/>
  <c r="H108" i="13"/>
  <c r="G108" i="13"/>
  <c r="F108" i="13"/>
  <c r="H102" i="13"/>
  <c r="G102" i="13"/>
  <c r="F102" i="13"/>
  <c r="H96" i="13"/>
  <c r="G96" i="13"/>
  <c r="F96" i="13"/>
  <c r="H90" i="13"/>
  <c r="G90" i="13"/>
  <c r="F90" i="13"/>
  <c r="H84" i="13"/>
  <c r="G84" i="13"/>
  <c r="F84" i="13"/>
  <c r="H78" i="13"/>
  <c r="G78" i="13"/>
  <c r="F78" i="13"/>
  <c r="H72" i="13"/>
  <c r="G72" i="13"/>
  <c r="F72" i="13"/>
  <c r="H66" i="13"/>
  <c r="G66" i="13"/>
  <c r="F66" i="13"/>
  <c r="H60" i="13"/>
  <c r="G60" i="13"/>
  <c r="F60" i="13"/>
  <c r="H54" i="13"/>
  <c r="G54" i="13"/>
  <c r="F54" i="13"/>
  <c r="H48" i="13"/>
  <c r="G48" i="13"/>
  <c r="F48" i="13"/>
  <c r="H114" i="14"/>
  <c r="G114" i="14"/>
  <c r="F114" i="14"/>
  <c r="H108" i="14"/>
  <c r="G108" i="14"/>
  <c r="F108" i="14"/>
  <c r="H102" i="14"/>
  <c r="G102" i="14"/>
  <c r="F102" i="14"/>
  <c r="H96" i="14"/>
  <c r="G96" i="14"/>
  <c r="F96" i="14"/>
  <c r="H90" i="14"/>
  <c r="G90" i="14"/>
  <c r="F90" i="14"/>
  <c r="H84" i="14"/>
  <c r="G84" i="14"/>
  <c r="F84" i="14"/>
  <c r="H78" i="14"/>
  <c r="G78" i="14"/>
  <c r="F78" i="14"/>
  <c r="H72" i="14"/>
  <c r="G72" i="14"/>
  <c r="F72" i="14"/>
  <c r="H66" i="14"/>
  <c r="G66" i="14"/>
  <c r="F66" i="14"/>
  <c r="H60" i="14"/>
  <c r="G60" i="14"/>
  <c r="F60" i="14"/>
  <c r="H54" i="14"/>
  <c r="G54" i="14"/>
  <c r="F54" i="14"/>
  <c r="H48" i="14"/>
  <c r="G48" i="14"/>
  <c r="F48" i="14"/>
  <c r="H114" i="15"/>
  <c r="G114" i="15"/>
  <c r="F114" i="15"/>
  <c r="H108" i="15"/>
  <c r="G108" i="15"/>
  <c r="F108" i="15"/>
  <c r="H102" i="15"/>
  <c r="G102" i="15"/>
  <c r="F102" i="15"/>
  <c r="H96" i="15"/>
  <c r="G96" i="15"/>
  <c r="F96" i="15"/>
  <c r="H90" i="15"/>
  <c r="G90" i="15"/>
  <c r="F90" i="15"/>
  <c r="H84" i="15"/>
  <c r="G84" i="15"/>
  <c r="F84" i="15"/>
  <c r="H78" i="15"/>
  <c r="G78" i="15"/>
  <c r="F78" i="15"/>
  <c r="H72" i="15"/>
  <c r="G72" i="15"/>
  <c r="F72" i="15"/>
  <c r="H66" i="15"/>
  <c r="G66" i="15"/>
  <c r="F66" i="15"/>
  <c r="H60" i="15"/>
  <c r="G60" i="15"/>
  <c r="F60" i="15"/>
  <c r="H54" i="15"/>
  <c r="G54" i="15"/>
  <c r="F54" i="15"/>
  <c r="H48" i="15"/>
  <c r="G48" i="15"/>
  <c r="F48" i="15"/>
  <c r="H114" i="16"/>
  <c r="G114" i="16"/>
  <c r="F114" i="16"/>
  <c r="H108" i="16"/>
  <c r="G108" i="16"/>
  <c r="F108" i="16"/>
  <c r="H102" i="16"/>
  <c r="G102" i="16"/>
  <c r="F102" i="16"/>
  <c r="H96" i="16"/>
  <c r="G96" i="16"/>
  <c r="F96" i="16"/>
  <c r="H90" i="16"/>
  <c r="G90" i="16"/>
  <c r="F90" i="16"/>
  <c r="H84" i="16"/>
  <c r="G84" i="16"/>
  <c r="F84" i="16"/>
  <c r="H78" i="16"/>
  <c r="G78" i="16"/>
  <c r="F78" i="16"/>
  <c r="H72" i="16"/>
  <c r="G72" i="16"/>
  <c r="F72" i="16"/>
  <c r="H66" i="16"/>
  <c r="G66" i="16"/>
  <c r="F66" i="16"/>
  <c r="H60" i="16"/>
  <c r="G60" i="16"/>
  <c r="F60" i="16"/>
  <c r="H54" i="16"/>
  <c r="G54" i="16"/>
  <c r="F54" i="16"/>
  <c r="H48" i="16"/>
  <c r="G48" i="16"/>
  <c r="F48" i="16"/>
  <c r="H114" i="17"/>
  <c r="G114" i="17"/>
  <c r="F114" i="17"/>
  <c r="H108" i="17"/>
  <c r="G108" i="17"/>
  <c r="F108" i="17"/>
  <c r="H102" i="17"/>
  <c r="G102" i="17"/>
  <c r="F102" i="17"/>
  <c r="H96" i="17"/>
  <c r="G96" i="17"/>
  <c r="F96" i="17"/>
  <c r="H90" i="17"/>
  <c r="G90" i="17"/>
  <c r="F90" i="17"/>
  <c r="H84" i="17"/>
  <c r="G84" i="17"/>
  <c r="F84" i="17"/>
  <c r="H78" i="17"/>
  <c r="G78" i="17"/>
  <c r="F78" i="17"/>
  <c r="H72" i="17"/>
  <c r="G72" i="17"/>
  <c r="F72" i="17"/>
  <c r="H66" i="17"/>
  <c r="G66" i="17"/>
  <c r="F66" i="17"/>
  <c r="H60" i="17"/>
  <c r="G60" i="17"/>
  <c r="F60" i="17"/>
  <c r="H54" i="17"/>
  <c r="G54" i="17"/>
  <c r="F54" i="17"/>
  <c r="H48" i="17"/>
  <c r="G48" i="17"/>
  <c r="F48" i="17"/>
  <c r="H114" i="18"/>
  <c r="G114" i="18"/>
  <c r="F114" i="18"/>
  <c r="H108" i="18"/>
  <c r="G108" i="18"/>
  <c r="F108" i="18"/>
  <c r="H102" i="18"/>
  <c r="G102" i="18"/>
  <c r="F102" i="18"/>
  <c r="H96" i="18"/>
  <c r="G96" i="18"/>
  <c r="F96" i="18"/>
  <c r="H90" i="18"/>
  <c r="G90" i="18"/>
  <c r="F90" i="18"/>
  <c r="H84" i="18"/>
  <c r="G84" i="18"/>
  <c r="F84" i="18"/>
  <c r="H78" i="18"/>
  <c r="G78" i="18"/>
  <c r="F78" i="18"/>
  <c r="H72" i="18"/>
  <c r="G72" i="18"/>
  <c r="F72" i="18"/>
  <c r="H66" i="18"/>
  <c r="G66" i="18"/>
  <c r="F66" i="18"/>
  <c r="H60" i="18"/>
  <c r="G60" i="18"/>
  <c r="F60" i="18"/>
  <c r="H54" i="18"/>
  <c r="G54" i="18"/>
  <c r="F54" i="18"/>
  <c r="H48" i="18"/>
  <c r="G48" i="18"/>
  <c r="F48" i="18"/>
  <c r="H114" i="19"/>
  <c r="G114" i="19"/>
  <c r="F114" i="19"/>
  <c r="H108" i="19"/>
  <c r="G108" i="19"/>
  <c r="F108" i="19"/>
  <c r="H102" i="19"/>
  <c r="G102" i="19"/>
  <c r="F102" i="19"/>
  <c r="H96" i="19"/>
  <c r="G96" i="19"/>
  <c r="F96" i="19"/>
  <c r="H90" i="19"/>
  <c r="G90" i="19"/>
  <c r="F90" i="19"/>
  <c r="H84" i="19"/>
  <c r="G84" i="19"/>
  <c r="F84" i="19"/>
  <c r="H78" i="19"/>
  <c r="G78" i="19"/>
  <c r="F78" i="19"/>
  <c r="H72" i="19"/>
  <c r="G72" i="19"/>
  <c r="F72" i="19"/>
  <c r="H66" i="19"/>
  <c r="G66" i="19"/>
  <c r="F66" i="19"/>
  <c r="H60" i="19"/>
  <c r="G60" i="19"/>
  <c r="F60" i="19"/>
  <c r="H54" i="19"/>
  <c r="G54" i="19"/>
  <c r="F54" i="19"/>
  <c r="H48" i="19"/>
  <c r="G48" i="19"/>
  <c r="F48" i="19"/>
  <c r="H114" i="20"/>
  <c r="G114" i="20"/>
  <c r="F114" i="20"/>
  <c r="H108" i="20"/>
  <c r="G108" i="20"/>
  <c r="F108" i="20"/>
  <c r="H102" i="20"/>
  <c r="G102" i="20"/>
  <c r="F102" i="20"/>
  <c r="H96" i="20"/>
  <c r="G96" i="20"/>
  <c r="F96" i="20"/>
  <c r="H90" i="20"/>
  <c r="G90" i="20"/>
  <c r="F90" i="20"/>
  <c r="H84" i="20"/>
  <c r="G84" i="20"/>
  <c r="F84" i="20"/>
  <c r="H78" i="20"/>
  <c r="G78" i="20"/>
  <c r="F78" i="20"/>
  <c r="H72" i="20"/>
  <c r="G72" i="20"/>
  <c r="F72" i="20"/>
  <c r="H66" i="20"/>
  <c r="G66" i="20"/>
  <c r="F66" i="20"/>
  <c r="H60" i="20"/>
  <c r="G60" i="20"/>
  <c r="F60" i="20"/>
  <c r="H54" i="20"/>
  <c r="G54" i="20"/>
  <c r="F54" i="20"/>
  <c r="H48" i="20"/>
  <c r="G48" i="20"/>
  <c r="F48" i="20"/>
  <c r="H114" i="21"/>
  <c r="G114" i="21"/>
  <c r="F114" i="21"/>
  <c r="H108" i="21"/>
  <c r="G108" i="21"/>
  <c r="F108" i="21"/>
  <c r="H102" i="21"/>
  <c r="G102" i="21"/>
  <c r="F102" i="21"/>
  <c r="H96" i="21"/>
  <c r="G96" i="21"/>
  <c r="F96" i="21"/>
  <c r="H90" i="21"/>
  <c r="G90" i="21"/>
  <c r="F90" i="21"/>
  <c r="H84" i="21"/>
  <c r="G84" i="21"/>
  <c r="F84" i="21"/>
  <c r="H78" i="21"/>
  <c r="G78" i="21"/>
  <c r="F78" i="21"/>
  <c r="H72" i="21"/>
  <c r="G72" i="21"/>
  <c r="F72" i="21"/>
  <c r="H66" i="21"/>
  <c r="G66" i="21"/>
  <c r="F66" i="21"/>
  <c r="H60" i="21"/>
  <c r="G60" i="21"/>
  <c r="F60" i="21"/>
  <c r="H54" i="21"/>
  <c r="G54" i="21"/>
  <c r="F54" i="21"/>
  <c r="H48" i="21"/>
  <c r="G48" i="21"/>
  <c r="F48" i="21"/>
  <c r="H114" i="22"/>
  <c r="G114" i="22"/>
  <c r="F114" i="22"/>
  <c r="H108" i="22"/>
  <c r="G108" i="22"/>
  <c r="F108" i="22"/>
  <c r="H102" i="22"/>
  <c r="G102" i="22"/>
  <c r="F102" i="22"/>
  <c r="H96" i="22"/>
  <c r="G96" i="22"/>
  <c r="F96" i="22"/>
  <c r="H90" i="22"/>
  <c r="G90" i="22"/>
  <c r="F90" i="22"/>
  <c r="H84" i="22"/>
  <c r="G84" i="22"/>
  <c r="F84" i="22"/>
  <c r="H78" i="22"/>
  <c r="G78" i="22"/>
  <c r="F78" i="22"/>
  <c r="H72" i="22"/>
  <c r="G72" i="22"/>
  <c r="F72" i="22"/>
  <c r="H66" i="22"/>
  <c r="G66" i="22"/>
  <c r="F66" i="22"/>
  <c r="H60" i="22"/>
  <c r="G60" i="22"/>
  <c r="F60" i="22"/>
  <c r="H54" i="22"/>
  <c r="G54" i="22"/>
  <c r="F54" i="22"/>
  <c r="H48" i="22"/>
  <c r="G48" i="22"/>
  <c r="F48" i="22"/>
  <c r="H114" i="23"/>
  <c r="G114" i="23"/>
  <c r="F114" i="23"/>
  <c r="H108" i="23"/>
  <c r="G108" i="23"/>
  <c r="F108" i="23"/>
  <c r="H102" i="23"/>
  <c r="G102" i="23"/>
  <c r="F102" i="23"/>
  <c r="H96" i="23"/>
  <c r="G96" i="23"/>
  <c r="F96" i="23"/>
  <c r="H90" i="23"/>
  <c r="G90" i="23"/>
  <c r="F90" i="23"/>
  <c r="H84" i="23"/>
  <c r="G84" i="23"/>
  <c r="F84" i="23"/>
  <c r="H78" i="23"/>
  <c r="G78" i="23"/>
  <c r="F78" i="23"/>
  <c r="H72" i="23"/>
  <c r="G72" i="23"/>
  <c r="F72" i="23"/>
  <c r="H66" i="23"/>
  <c r="G66" i="23"/>
  <c r="F66" i="23"/>
  <c r="H60" i="23"/>
  <c r="G60" i="23"/>
  <c r="F60" i="23"/>
  <c r="H54" i="23"/>
  <c r="G54" i="23"/>
  <c r="F54" i="23"/>
  <c r="H48" i="23"/>
  <c r="G48" i="23"/>
  <c r="F48" i="23"/>
  <c r="H114" i="24"/>
  <c r="G114" i="24"/>
  <c r="F114" i="24"/>
  <c r="H108" i="24"/>
  <c r="G108" i="24"/>
  <c r="F108" i="24"/>
  <c r="H102" i="24"/>
  <c r="G102" i="24"/>
  <c r="F102" i="24"/>
  <c r="H96" i="24"/>
  <c r="G96" i="24"/>
  <c r="F96" i="24"/>
  <c r="H90" i="24"/>
  <c r="G90" i="24"/>
  <c r="F90" i="24"/>
  <c r="H84" i="24"/>
  <c r="G84" i="24"/>
  <c r="F84" i="24"/>
  <c r="H78" i="24"/>
  <c r="G78" i="24"/>
  <c r="F78" i="24"/>
  <c r="H72" i="24"/>
  <c r="G72" i="24"/>
  <c r="F72" i="24"/>
  <c r="H66" i="24"/>
  <c r="G66" i="24"/>
  <c r="F66" i="24"/>
  <c r="H60" i="24"/>
  <c r="G60" i="24"/>
  <c r="F60" i="24"/>
  <c r="H54" i="24"/>
  <c r="G54" i="24"/>
  <c r="F54" i="24"/>
  <c r="H48" i="24"/>
  <c r="G48" i="24"/>
  <c r="F48" i="24"/>
  <c r="H114" i="25"/>
  <c r="G114" i="25"/>
  <c r="F114" i="25"/>
  <c r="H108" i="25"/>
  <c r="G108" i="25"/>
  <c r="F108" i="25"/>
  <c r="H102" i="25"/>
  <c r="G102" i="25"/>
  <c r="F102" i="25"/>
  <c r="H96" i="25"/>
  <c r="G96" i="25"/>
  <c r="F96" i="25"/>
  <c r="H90" i="25"/>
  <c r="G90" i="25"/>
  <c r="F90" i="25"/>
  <c r="H84" i="25"/>
  <c r="G84" i="25"/>
  <c r="F84" i="25"/>
  <c r="H78" i="25"/>
  <c r="G78" i="25"/>
  <c r="F78" i="25"/>
  <c r="H72" i="25"/>
  <c r="G72" i="25"/>
  <c r="F72" i="25"/>
  <c r="H66" i="25"/>
  <c r="G66" i="25"/>
  <c r="F66" i="25"/>
  <c r="H60" i="25"/>
  <c r="G60" i="25"/>
  <c r="F60" i="25"/>
  <c r="H54" i="25"/>
  <c r="G54" i="25"/>
  <c r="F54" i="25"/>
  <c r="H48" i="25"/>
  <c r="G48" i="25"/>
  <c r="F48" i="25"/>
  <c r="H114" i="26"/>
  <c r="G114" i="26"/>
  <c r="F114" i="26"/>
  <c r="H108" i="26"/>
  <c r="G108" i="26"/>
  <c r="F108" i="26"/>
  <c r="H102" i="26"/>
  <c r="G102" i="26"/>
  <c r="F102" i="26"/>
  <c r="H96" i="26"/>
  <c r="G96" i="26"/>
  <c r="F96" i="26"/>
  <c r="H90" i="26"/>
  <c r="G90" i="26"/>
  <c r="F90" i="26"/>
  <c r="H84" i="26"/>
  <c r="G84" i="26"/>
  <c r="F84" i="26"/>
  <c r="H78" i="26"/>
  <c r="G78" i="26"/>
  <c r="F78" i="26"/>
  <c r="H72" i="26"/>
  <c r="G72" i="26"/>
  <c r="F72" i="26"/>
  <c r="H66" i="26"/>
  <c r="G66" i="26"/>
  <c r="F66" i="26"/>
  <c r="H60" i="26"/>
  <c r="G60" i="26"/>
  <c r="F60" i="26"/>
  <c r="H54" i="26"/>
  <c r="G54" i="26"/>
  <c r="F54" i="26"/>
  <c r="H48" i="26"/>
  <c r="G48" i="26"/>
  <c r="F48" i="26"/>
  <c r="H114" i="27"/>
  <c r="G114" i="27"/>
  <c r="F114" i="27"/>
  <c r="H108" i="27"/>
  <c r="G108" i="27"/>
  <c r="F108" i="27"/>
  <c r="H102" i="27"/>
  <c r="G102" i="27"/>
  <c r="F102" i="27"/>
  <c r="H96" i="27"/>
  <c r="G96" i="27"/>
  <c r="F96" i="27"/>
  <c r="H90" i="27"/>
  <c r="G90" i="27"/>
  <c r="F90" i="27"/>
  <c r="H84" i="27"/>
  <c r="G84" i="27"/>
  <c r="F84" i="27"/>
  <c r="H78" i="27"/>
  <c r="G78" i="27"/>
  <c r="F78" i="27"/>
  <c r="H72" i="27"/>
  <c r="G72" i="27"/>
  <c r="F72" i="27"/>
  <c r="H66" i="27"/>
  <c r="G66" i="27"/>
  <c r="F66" i="27"/>
  <c r="H60" i="27"/>
  <c r="G60" i="27"/>
  <c r="F60" i="27"/>
  <c r="H54" i="27"/>
  <c r="G54" i="27"/>
  <c r="F54" i="27"/>
  <c r="H48" i="27"/>
  <c r="G48" i="27"/>
  <c r="F48" i="27"/>
  <c r="H114" i="28"/>
  <c r="G114" i="28"/>
  <c r="F114" i="28"/>
  <c r="H108" i="28"/>
  <c r="G108" i="28"/>
  <c r="F108" i="28"/>
  <c r="H102" i="28"/>
  <c r="G102" i="28"/>
  <c r="F102" i="28"/>
  <c r="H96" i="28"/>
  <c r="G96" i="28"/>
  <c r="F96" i="28"/>
  <c r="H90" i="28"/>
  <c r="G90" i="28"/>
  <c r="F90" i="28"/>
  <c r="H84" i="28"/>
  <c r="G84" i="28"/>
  <c r="F84" i="28"/>
  <c r="H78" i="28"/>
  <c r="G78" i="28"/>
  <c r="F78" i="28"/>
  <c r="H72" i="28"/>
  <c r="G72" i="28"/>
  <c r="F72" i="28"/>
  <c r="H66" i="28"/>
  <c r="G66" i="28"/>
  <c r="F66" i="28"/>
  <c r="H60" i="28"/>
  <c r="G60" i="28"/>
  <c r="F60" i="28"/>
  <c r="H54" i="28"/>
  <c r="G54" i="28"/>
  <c r="F54" i="28"/>
  <c r="H48" i="28"/>
  <c r="G48" i="28"/>
  <c r="F48" i="28"/>
  <c r="H114" i="29"/>
  <c r="G114" i="29"/>
  <c r="F114" i="29"/>
  <c r="H108" i="29"/>
  <c r="G108" i="29"/>
  <c r="F108" i="29"/>
  <c r="H102" i="29"/>
  <c r="G102" i="29"/>
  <c r="F102" i="29"/>
  <c r="H96" i="29"/>
  <c r="G96" i="29"/>
  <c r="F96" i="29"/>
  <c r="H90" i="29"/>
  <c r="G90" i="29"/>
  <c r="F90" i="29"/>
  <c r="H84" i="29"/>
  <c r="G84" i="29"/>
  <c r="F84" i="29"/>
  <c r="H78" i="29"/>
  <c r="G78" i="29"/>
  <c r="F78" i="29"/>
  <c r="H72" i="29"/>
  <c r="G72" i="29"/>
  <c r="F72" i="29"/>
  <c r="H66" i="29"/>
  <c r="G66" i="29"/>
  <c r="F66" i="29"/>
  <c r="H60" i="29"/>
  <c r="G60" i="29"/>
  <c r="F60" i="29"/>
  <c r="H54" i="29"/>
  <c r="G54" i="29"/>
  <c r="F54" i="29"/>
  <c r="H48" i="29"/>
  <c r="G48" i="29"/>
  <c r="F48" i="29"/>
  <c r="H114" i="30"/>
  <c r="G114" i="30"/>
  <c r="F114" i="30"/>
  <c r="H108" i="30"/>
  <c r="G108" i="30"/>
  <c r="F108" i="30"/>
  <c r="H102" i="30"/>
  <c r="G102" i="30"/>
  <c r="F102" i="30"/>
  <c r="H96" i="30"/>
  <c r="G96" i="30"/>
  <c r="F96" i="30"/>
  <c r="H90" i="30"/>
  <c r="G90" i="30"/>
  <c r="F90" i="30"/>
  <c r="H84" i="30"/>
  <c r="G84" i="30"/>
  <c r="F84" i="30"/>
  <c r="H78" i="30"/>
  <c r="G78" i="30"/>
  <c r="F78" i="30"/>
  <c r="H72" i="30"/>
  <c r="G72" i="30"/>
  <c r="F72" i="30"/>
  <c r="H66" i="30"/>
  <c r="G66" i="30"/>
  <c r="F66" i="30"/>
  <c r="H60" i="30"/>
  <c r="G60" i="30"/>
  <c r="F60" i="30"/>
  <c r="H54" i="30"/>
  <c r="G54" i="30"/>
  <c r="F54" i="30"/>
  <c r="H48" i="30"/>
  <c r="G48" i="30"/>
  <c r="F48" i="30"/>
  <c r="H114" i="31"/>
  <c r="G114" i="31"/>
  <c r="F114" i="31"/>
  <c r="H108" i="31"/>
  <c r="G108" i="31"/>
  <c r="F108" i="31"/>
  <c r="H102" i="31"/>
  <c r="G102" i="31"/>
  <c r="F102" i="31"/>
  <c r="H96" i="31"/>
  <c r="G96" i="31"/>
  <c r="F96" i="31"/>
  <c r="H90" i="31"/>
  <c r="G90" i="31"/>
  <c r="F90" i="31"/>
  <c r="H84" i="31"/>
  <c r="G84" i="31"/>
  <c r="F84" i="31"/>
  <c r="H78" i="31"/>
  <c r="G78" i="31"/>
  <c r="F78" i="31"/>
  <c r="H72" i="31"/>
  <c r="G72" i="31"/>
  <c r="F72" i="31"/>
  <c r="H66" i="31"/>
  <c r="G66" i="31"/>
  <c r="F66" i="31"/>
  <c r="H60" i="31"/>
  <c r="G60" i="31"/>
  <c r="F60" i="31"/>
  <c r="H54" i="31"/>
  <c r="G54" i="31"/>
  <c r="F54" i="31"/>
  <c r="H48" i="31"/>
  <c r="G48" i="31"/>
  <c r="F48" i="31"/>
  <c r="H114" i="32"/>
  <c r="G114" i="32"/>
  <c r="F114" i="32"/>
  <c r="H108" i="32"/>
  <c r="G108" i="32"/>
  <c r="F108" i="32"/>
  <c r="H102" i="32"/>
  <c r="G102" i="32"/>
  <c r="F102" i="32"/>
  <c r="H96" i="32"/>
  <c r="G96" i="32"/>
  <c r="F96" i="32"/>
  <c r="H90" i="32"/>
  <c r="G90" i="32"/>
  <c r="F90" i="32"/>
  <c r="H84" i="32"/>
  <c r="G84" i="32"/>
  <c r="F84" i="32"/>
  <c r="H78" i="32"/>
  <c r="G78" i="32"/>
  <c r="F78" i="32"/>
  <c r="H72" i="32"/>
  <c r="G72" i="32"/>
  <c r="F72" i="32"/>
  <c r="H66" i="32"/>
  <c r="G66" i="32"/>
  <c r="F66" i="32"/>
  <c r="H60" i="32"/>
  <c r="G60" i="32"/>
  <c r="F60" i="32"/>
  <c r="H54" i="32"/>
  <c r="G54" i="32"/>
  <c r="F54" i="32"/>
  <c r="H48" i="32"/>
  <c r="G48" i="32"/>
  <c r="F48" i="32"/>
  <c r="H114" i="33"/>
  <c r="G114" i="33"/>
  <c r="F114" i="33"/>
  <c r="H108" i="33"/>
  <c r="G108" i="33"/>
  <c r="F108" i="33"/>
  <c r="H102" i="33"/>
  <c r="G102" i="33"/>
  <c r="F102" i="33"/>
  <c r="H96" i="33"/>
  <c r="G96" i="33"/>
  <c r="F96" i="33"/>
  <c r="H90" i="33"/>
  <c r="G90" i="33"/>
  <c r="F90" i="33"/>
  <c r="H84" i="33"/>
  <c r="G84" i="33"/>
  <c r="F84" i="33"/>
  <c r="H78" i="33"/>
  <c r="G78" i="33"/>
  <c r="F78" i="33"/>
  <c r="H72" i="33"/>
  <c r="G72" i="33"/>
  <c r="F72" i="33"/>
  <c r="H66" i="33"/>
  <c r="G66" i="33"/>
  <c r="F66" i="33"/>
  <c r="H60" i="33"/>
  <c r="G60" i="33"/>
  <c r="F60" i="33"/>
  <c r="H54" i="33"/>
  <c r="G54" i="33"/>
  <c r="F54" i="33"/>
  <c r="H48" i="33"/>
  <c r="G48" i="33"/>
  <c r="F48" i="33"/>
  <c r="H114" i="34"/>
  <c r="G114" i="34"/>
  <c r="F114" i="34"/>
  <c r="H108" i="34"/>
  <c r="G108" i="34"/>
  <c r="F108" i="34"/>
  <c r="H102" i="34"/>
  <c r="G102" i="34"/>
  <c r="F102" i="34"/>
  <c r="H96" i="34"/>
  <c r="G96" i="34"/>
  <c r="F96" i="34"/>
  <c r="H90" i="34"/>
  <c r="G90" i="34"/>
  <c r="F90" i="34"/>
  <c r="H84" i="34"/>
  <c r="G84" i="34"/>
  <c r="F84" i="34"/>
  <c r="H78" i="34"/>
  <c r="G78" i="34"/>
  <c r="F78" i="34"/>
  <c r="H72" i="34"/>
  <c r="G72" i="34"/>
  <c r="F72" i="34"/>
  <c r="H66" i="34"/>
  <c r="G66" i="34"/>
  <c r="F66" i="34"/>
  <c r="H60" i="34"/>
  <c r="G60" i="34"/>
  <c r="F60" i="34"/>
  <c r="H54" i="34"/>
  <c r="G54" i="34"/>
  <c r="F54" i="34"/>
  <c r="H48" i="34"/>
  <c r="G48" i="34"/>
  <c r="F48" i="34"/>
  <c r="H114" i="35"/>
  <c r="G114" i="35"/>
  <c r="F114" i="35"/>
  <c r="H108" i="35"/>
  <c r="G108" i="35"/>
  <c r="F108" i="35"/>
  <c r="H102" i="35"/>
  <c r="G102" i="35"/>
  <c r="F102" i="35"/>
  <c r="H96" i="35"/>
  <c r="G96" i="35"/>
  <c r="F96" i="35"/>
  <c r="H90" i="35"/>
  <c r="G90" i="35"/>
  <c r="F90" i="35"/>
  <c r="H84" i="35"/>
  <c r="G84" i="35"/>
  <c r="F84" i="35"/>
  <c r="H78" i="35"/>
  <c r="G78" i="35"/>
  <c r="F78" i="35"/>
  <c r="H72" i="35"/>
  <c r="G72" i="35"/>
  <c r="F72" i="35"/>
  <c r="H66" i="35"/>
  <c r="G66" i="35"/>
  <c r="F66" i="35"/>
  <c r="H60" i="35"/>
  <c r="G60" i="35"/>
  <c r="F60" i="35"/>
  <c r="H54" i="35"/>
  <c r="G54" i="35"/>
  <c r="F54" i="35"/>
  <c r="H48" i="35"/>
  <c r="G48" i="35"/>
  <c r="F48" i="35"/>
  <c r="H114" i="36"/>
  <c r="G114" i="36"/>
  <c r="F114" i="36"/>
  <c r="H108" i="36"/>
  <c r="G108" i="36"/>
  <c r="F108" i="36"/>
  <c r="H102" i="36"/>
  <c r="G102" i="36"/>
  <c r="F102" i="36"/>
  <c r="H96" i="36"/>
  <c r="G96" i="36"/>
  <c r="F96" i="36"/>
  <c r="H90" i="36"/>
  <c r="G90" i="36"/>
  <c r="F90" i="36"/>
  <c r="H84" i="36"/>
  <c r="G84" i="36"/>
  <c r="F84" i="36"/>
  <c r="H78" i="36"/>
  <c r="G78" i="36"/>
  <c r="F78" i="36"/>
  <c r="H72" i="36"/>
  <c r="G72" i="36"/>
  <c r="F72" i="36"/>
  <c r="H66" i="36"/>
  <c r="G66" i="36"/>
  <c r="F66" i="36"/>
  <c r="H60" i="36"/>
  <c r="G60" i="36"/>
  <c r="F60" i="36"/>
  <c r="H54" i="36"/>
  <c r="G54" i="36"/>
  <c r="F54" i="36"/>
  <c r="H48" i="36"/>
  <c r="G48" i="36"/>
  <c r="F48" i="36"/>
  <c r="H114" i="37"/>
  <c r="G114" i="37"/>
  <c r="F114" i="37"/>
  <c r="H108" i="37"/>
  <c r="G108" i="37"/>
  <c r="F108" i="37"/>
  <c r="H102" i="37"/>
  <c r="G102" i="37"/>
  <c r="F102" i="37"/>
  <c r="H96" i="37"/>
  <c r="G96" i="37"/>
  <c r="F96" i="37"/>
  <c r="H90" i="37"/>
  <c r="G90" i="37"/>
  <c r="F90" i="37"/>
  <c r="H84" i="37"/>
  <c r="G84" i="37"/>
  <c r="F84" i="37"/>
  <c r="H78" i="37"/>
  <c r="G78" i="37"/>
  <c r="F78" i="37"/>
  <c r="H72" i="37"/>
  <c r="G72" i="37"/>
  <c r="F72" i="37"/>
  <c r="H66" i="37"/>
  <c r="G66" i="37"/>
  <c r="F66" i="37"/>
  <c r="H60" i="37"/>
  <c r="G60" i="37"/>
  <c r="F60" i="37"/>
  <c r="H54" i="37"/>
  <c r="G54" i="37"/>
  <c r="F54" i="37"/>
  <c r="H48" i="37"/>
  <c r="G48" i="37"/>
  <c r="F48" i="37"/>
  <c r="H114" i="38"/>
  <c r="G114" i="38"/>
  <c r="F114" i="38"/>
  <c r="H108" i="38"/>
  <c r="G108" i="38"/>
  <c r="F108" i="38"/>
  <c r="H102" i="38"/>
  <c r="G102" i="38"/>
  <c r="F102" i="38"/>
  <c r="H96" i="38"/>
  <c r="G96" i="38"/>
  <c r="F96" i="38"/>
  <c r="H90" i="38"/>
  <c r="G90" i="38"/>
  <c r="F90" i="38"/>
  <c r="H84" i="38"/>
  <c r="G84" i="38"/>
  <c r="F84" i="38"/>
  <c r="H78" i="38"/>
  <c r="G78" i="38"/>
  <c r="F78" i="38"/>
  <c r="H72" i="38"/>
  <c r="G72" i="38"/>
  <c r="F72" i="38"/>
  <c r="H66" i="38"/>
  <c r="G66" i="38"/>
  <c r="F66" i="38"/>
  <c r="H60" i="38"/>
  <c r="G60" i="38"/>
  <c r="F60" i="38"/>
  <c r="H54" i="38"/>
  <c r="G54" i="38"/>
  <c r="F54" i="38"/>
  <c r="H48" i="38"/>
  <c r="G48" i="38"/>
  <c r="F48" i="38"/>
  <c r="H114" i="39"/>
  <c r="G114" i="39"/>
  <c r="F114" i="39"/>
  <c r="H108" i="39"/>
  <c r="G108" i="39"/>
  <c r="F108" i="39"/>
  <c r="H102" i="39"/>
  <c r="G102" i="39"/>
  <c r="F102" i="39"/>
  <c r="H96" i="39"/>
  <c r="G96" i="39"/>
  <c r="F96" i="39"/>
  <c r="H90" i="39"/>
  <c r="G90" i="39"/>
  <c r="F90" i="39"/>
  <c r="H84" i="39"/>
  <c r="G84" i="39"/>
  <c r="F84" i="39"/>
  <c r="H78" i="39"/>
  <c r="G78" i="39"/>
  <c r="F78" i="39"/>
  <c r="H72" i="39"/>
  <c r="G72" i="39"/>
  <c r="F72" i="39"/>
  <c r="H66" i="39"/>
  <c r="G66" i="39"/>
  <c r="F66" i="39"/>
  <c r="H60" i="39"/>
  <c r="G60" i="39"/>
  <c r="F60" i="39"/>
  <c r="H54" i="39"/>
  <c r="G54" i="39"/>
  <c r="F54" i="39"/>
  <c r="H48" i="39"/>
  <c r="G48" i="39"/>
  <c r="F48" i="39"/>
  <c r="H114" i="40"/>
  <c r="G114" i="40"/>
  <c r="F114" i="40"/>
  <c r="H108" i="40"/>
  <c r="G108" i="40"/>
  <c r="F108" i="40"/>
  <c r="H102" i="40"/>
  <c r="G102" i="40"/>
  <c r="F102" i="40"/>
  <c r="H96" i="40"/>
  <c r="G96" i="40"/>
  <c r="F96" i="40"/>
  <c r="H90" i="40"/>
  <c r="G90" i="40"/>
  <c r="F90" i="40"/>
  <c r="H84" i="40"/>
  <c r="G84" i="40"/>
  <c r="F84" i="40"/>
  <c r="H78" i="40"/>
  <c r="G78" i="40"/>
  <c r="F78" i="40"/>
  <c r="H72" i="40"/>
  <c r="G72" i="40"/>
  <c r="F72" i="40"/>
  <c r="H66" i="40"/>
  <c r="G66" i="40"/>
  <c r="F66" i="40"/>
  <c r="H60" i="40"/>
  <c r="G60" i="40"/>
  <c r="F60" i="40"/>
  <c r="H54" i="40"/>
  <c r="G54" i="40"/>
  <c r="F54" i="40"/>
  <c r="H48" i="40"/>
  <c r="G48" i="40"/>
  <c r="F48" i="40"/>
  <c r="H114" i="41"/>
  <c r="G114" i="41"/>
  <c r="F114" i="41"/>
  <c r="H108" i="41"/>
  <c r="G108" i="41"/>
  <c r="F108" i="41"/>
  <c r="H102" i="41"/>
  <c r="G102" i="41"/>
  <c r="F102" i="41"/>
  <c r="H96" i="41"/>
  <c r="G96" i="41"/>
  <c r="F96" i="41"/>
  <c r="H90" i="41"/>
  <c r="G90" i="41"/>
  <c r="F90" i="41"/>
  <c r="H84" i="41"/>
  <c r="G84" i="41"/>
  <c r="F84" i="41"/>
  <c r="H78" i="41"/>
  <c r="G78" i="41"/>
  <c r="F78" i="41"/>
  <c r="H72" i="41"/>
  <c r="G72" i="41"/>
  <c r="F72" i="41"/>
  <c r="H66" i="41"/>
  <c r="G66" i="41"/>
  <c r="F66" i="41"/>
  <c r="H60" i="41"/>
  <c r="G60" i="41"/>
  <c r="F60" i="41"/>
  <c r="H54" i="41"/>
  <c r="G54" i="41"/>
  <c r="F54" i="41"/>
  <c r="H48" i="41"/>
  <c r="G48" i="41"/>
  <c r="F48" i="41"/>
  <c r="H114" i="42"/>
  <c r="G114" i="42"/>
  <c r="F114" i="42"/>
  <c r="H108" i="42"/>
  <c r="G108" i="42"/>
  <c r="F108" i="42"/>
  <c r="H102" i="42"/>
  <c r="G102" i="42"/>
  <c r="F102" i="42"/>
  <c r="H96" i="42"/>
  <c r="G96" i="42"/>
  <c r="F96" i="42"/>
  <c r="H90" i="42"/>
  <c r="G90" i="42"/>
  <c r="F90" i="42"/>
  <c r="H84" i="42"/>
  <c r="G84" i="42"/>
  <c r="F84" i="42"/>
  <c r="H78" i="42"/>
  <c r="G78" i="42"/>
  <c r="F78" i="42"/>
  <c r="H72" i="42"/>
  <c r="G72" i="42"/>
  <c r="F72" i="42"/>
  <c r="H66" i="42"/>
  <c r="G66" i="42"/>
  <c r="F66" i="42"/>
  <c r="H60" i="42"/>
  <c r="G60" i="42"/>
  <c r="F60" i="42"/>
  <c r="H54" i="42"/>
  <c r="G54" i="42"/>
  <c r="F54" i="42"/>
  <c r="H48" i="42"/>
  <c r="G48" i="42"/>
  <c r="F48" i="42"/>
  <c r="H114" i="43"/>
  <c r="G114" i="43"/>
  <c r="F114" i="43"/>
  <c r="H108" i="43"/>
  <c r="G108" i="43"/>
  <c r="F108" i="43"/>
  <c r="H102" i="43"/>
  <c r="G102" i="43"/>
  <c r="F102" i="43"/>
  <c r="H96" i="43"/>
  <c r="G96" i="43"/>
  <c r="F96" i="43"/>
  <c r="H90" i="43"/>
  <c r="G90" i="43"/>
  <c r="F90" i="43"/>
  <c r="H84" i="43"/>
  <c r="G84" i="43"/>
  <c r="F84" i="43"/>
  <c r="H78" i="43"/>
  <c r="G78" i="43"/>
  <c r="F78" i="43"/>
  <c r="H72" i="43"/>
  <c r="G72" i="43"/>
  <c r="F72" i="43"/>
  <c r="H66" i="43"/>
  <c r="G66" i="43"/>
  <c r="F66" i="43"/>
  <c r="H60" i="43"/>
  <c r="G60" i="43"/>
  <c r="F60" i="43"/>
  <c r="H54" i="43"/>
  <c r="G54" i="43"/>
  <c r="F54" i="43"/>
  <c r="H48" i="43"/>
  <c r="G48" i="43"/>
  <c r="F48" i="43"/>
  <c r="H114" i="44"/>
  <c r="G114" i="44"/>
  <c r="F114" i="44"/>
  <c r="H108" i="44"/>
  <c r="G108" i="44"/>
  <c r="F108" i="44"/>
  <c r="H102" i="44"/>
  <c r="G102" i="44"/>
  <c r="F102" i="44"/>
  <c r="H96" i="44"/>
  <c r="G96" i="44"/>
  <c r="F96" i="44"/>
  <c r="H90" i="44"/>
  <c r="G90" i="44"/>
  <c r="F90" i="44"/>
  <c r="H84" i="44"/>
  <c r="G84" i="44"/>
  <c r="F84" i="44"/>
  <c r="H78" i="44"/>
  <c r="G78" i="44"/>
  <c r="F78" i="44"/>
  <c r="H72" i="44"/>
  <c r="G72" i="44"/>
  <c r="F72" i="44"/>
  <c r="H66" i="44"/>
  <c r="G66" i="44"/>
  <c r="F66" i="44"/>
  <c r="H60" i="44"/>
  <c r="G60" i="44"/>
  <c r="F60" i="44"/>
  <c r="H54" i="44"/>
  <c r="G54" i="44"/>
  <c r="F54" i="44"/>
  <c r="H48" i="44"/>
  <c r="G48" i="44"/>
  <c r="F48" i="44"/>
  <c r="H114" i="45"/>
  <c r="G114" i="45"/>
  <c r="F114" i="45"/>
  <c r="H108" i="45"/>
  <c r="G108" i="45"/>
  <c r="F108" i="45"/>
  <c r="H102" i="45"/>
  <c r="G102" i="45"/>
  <c r="F102" i="45"/>
  <c r="H96" i="45"/>
  <c r="G96" i="45"/>
  <c r="F96" i="45"/>
  <c r="H90" i="45"/>
  <c r="G90" i="45"/>
  <c r="F90" i="45"/>
  <c r="H84" i="45"/>
  <c r="G84" i="45"/>
  <c r="F84" i="45"/>
  <c r="H78" i="45"/>
  <c r="G78" i="45"/>
  <c r="F78" i="45"/>
  <c r="H72" i="45"/>
  <c r="G72" i="45"/>
  <c r="F72" i="45"/>
  <c r="H66" i="45"/>
  <c r="G66" i="45"/>
  <c r="F66" i="45"/>
  <c r="H60" i="45"/>
  <c r="G60" i="45"/>
  <c r="F60" i="45"/>
  <c r="H54" i="45"/>
  <c r="G54" i="45"/>
  <c r="F54" i="45"/>
  <c r="H48" i="45"/>
  <c r="G48" i="45"/>
  <c r="F48" i="45"/>
  <c r="H114" i="46"/>
  <c r="G114" i="46"/>
  <c r="F114" i="46"/>
  <c r="H108" i="46"/>
  <c r="G108" i="46"/>
  <c r="F108" i="46"/>
  <c r="H102" i="46"/>
  <c r="G102" i="46"/>
  <c r="F102" i="46"/>
  <c r="H96" i="46"/>
  <c r="G96" i="46"/>
  <c r="F96" i="46"/>
  <c r="H90" i="46"/>
  <c r="G90" i="46"/>
  <c r="F90" i="46"/>
  <c r="H84" i="46"/>
  <c r="G84" i="46"/>
  <c r="F84" i="46"/>
  <c r="H78" i="46"/>
  <c r="G78" i="46"/>
  <c r="F78" i="46"/>
  <c r="H72" i="46"/>
  <c r="G72" i="46"/>
  <c r="F72" i="46"/>
  <c r="H66" i="46"/>
  <c r="G66" i="46"/>
  <c r="F66" i="46"/>
  <c r="H60" i="46"/>
  <c r="G60" i="46"/>
  <c r="F60" i="46"/>
  <c r="H54" i="46"/>
  <c r="G54" i="46"/>
  <c r="F54" i="46"/>
  <c r="H48" i="46"/>
  <c r="G48" i="46"/>
  <c r="F48" i="46"/>
  <c r="H114" i="47"/>
  <c r="G114" i="47"/>
  <c r="F114" i="47"/>
  <c r="H108" i="47"/>
  <c r="G108" i="47"/>
  <c r="F108" i="47"/>
  <c r="H102" i="47"/>
  <c r="G102" i="47"/>
  <c r="F102" i="47"/>
  <c r="H96" i="47"/>
  <c r="G96" i="47"/>
  <c r="F96" i="47"/>
  <c r="H90" i="47"/>
  <c r="G90" i="47"/>
  <c r="F90" i="47"/>
  <c r="H84" i="47"/>
  <c r="G84" i="47"/>
  <c r="F84" i="47"/>
  <c r="H78" i="47"/>
  <c r="G78" i="47"/>
  <c r="F78" i="47"/>
  <c r="H72" i="47"/>
  <c r="G72" i="47"/>
  <c r="F72" i="47"/>
  <c r="H66" i="47"/>
  <c r="G66" i="47"/>
  <c r="F66" i="47"/>
  <c r="H60" i="47"/>
  <c r="G60" i="47"/>
  <c r="F60" i="47"/>
  <c r="H54" i="47"/>
  <c r="G54" i="47"/>
  <c r="F54" i="47"/>
  <c r="H48" i="47"/>
  <c r="G48" i="47"/>
  <c r="F48" i="47"/>
  <c r="H114" i="48"/>
  <c r="G114" i="48"/>
  <c r="F114" i="48"/>
  <c r="H108" i="48"/>
  <c r="G108" i="48"/>
  <c r="F108" i="48"/>
  <c r="H102" i="48"/>
  <c r="G102" i="48"/>
  <c r="F102" i="48"/>
  <c r="H96" i="48"/>
  <c r="G96" i="48"/>
  <c r="F96" i="48"/>
  <c r="H90" i="48"/>
  <c r="G90" i="48"/>
  <c r="F90" i="48"/>
  <c r="H84" i="48"/>
  <c r="G84" i="48"/>
  <c r="F84" i="48"/>
  <c r="H78" i="48"/>
  <c r="G78" i="48"/>
  <c r="F78" i="48"/>
  <c r="H72" i="48"/>
  <c r="G72" i="48"/>
  <c r="F72" i="48"/>
  <c r="H66" i="48"/>
  <c r="G66" i="48"/>
  <c r="F66" i="48"/>
  <c r="H60" i="48"/>
  <c r="G60" i="48"/>
  <c r="F60" i="48"/>
  <c r="H54" i="48"/>
  <c r="G54" i="48"/>
  <c r="F54" i="48"/>
  <c r="H48" i="48"/>
  <c r="G48" i="48"/>
  <c r="F48" i="48"/>
  <c r="H114" i="49"/>
  <c r="G114" i="49"/>
  <c r="F114" i="49"/>
  <c r="H108" i="49"/>
  <c r="G108" i="49"/>
  <c r="F108" i="49"/>
  <c r="H102" i="49"/>
  <c r="G102" i="49"/>
  <c r="F102" i="49"/>
  <c r="H96" i="49"/>
  <c r="G96" i="49"/>
  <c r="F96" i="49"/>
  <c r="H90" i="49"/>
  <c r="G90" i="49"/>
  <c r="F90" i="49"/>
  <c r="H84" i="49"/>
  <c r="G84" i="49"/>
  <c r="F84" i="49"/>
  <c r="H78" i="49"/>
  <c r="G78" i="49"/>
  <c r="F78" i="49"/>
  <c r="H72" i="49"/>
  <c r="G72" i="49"/>
  <c r="F72" i="49"/>
  <c r="H66" i="49"/>
  <c r="G66" i="49"/>
  <c r="F66" i="49"/>
  <c r="H60" i="49"/>
  <c r="G60" i="49"/>
  <c r="F60" i="49"/>
  <c r="H54" i="49"/>
  <c r="G54" i="49"/>
  <c r="F54" i="49"/>
  <c r="H48" i="49"/>
  <c r="G48" i="49"/>
  <c r="F48" i="49"/>
  <c r="H114" i="50"/>
  <c r="G114" i="50"/>
  <c r="F114" i="50"/>
  <c r="H108" i="50"/>
  <c r="G108" i="50"/>
  <c r="F108" i="50"/>
  <c r="H102" i="50"/>
  <c r="G102" i="50"/>
  <c r="F102" i="50"/>
  <c r="H96" i="50"/>
  <c r="G96" i="50"/>
  <c r="F96" i="50"/>
  <c r="H90" i="50"/>
  <c r="G90" i="50"/>
  <c r="F90" i="50"/>
  <c r="H84" i="50"/>
  <c r="G84" i="50"/>
  <c r="F84" i="50"/>
  <c r="H78" i="50"/>
  <c r="G78" i="50"/>
  <c r="F78" i="50"/>
  <c r="H72" i="50"/>
  <c r="G72" i="50"/>
  <c r="F72" i="50"/>
  <c r="H66" i="50"/>
  <c r="G66" i="50"/>
  <c r="F66" i="50"/>
  <c r="H60" i="50"/>
  <c r="G60" i="50"/>
  <c r="F60" i="50"/>
  <c r="H54" i="50"/>
  <c r="G54" i="50"/>
  <c r="F54" i="50"/>
  <c r="H48" i="50"/>
  <c r="G48" i="50"/>
  <c r="F48" i="50"/>
  <c r="H114" i="51"/>
  <c r="G114" i="51"/>
  <c r="F114" i="51"/>
  <c r="H108" i="51"/>
  <c r="G108" i="51"/>
  <c r="F108" i="51"/>
  <c r="H102" i="51"/>
  <c r="G102" i="51"/>
  <c r="F102" i="51"/>
  <c r="H96" i="51"/>
  <c r="G96" i="51"/>
  <c r="F96" i="51"/>
  <c r="H90" i="51"/>
  <c r="G90" i="51"/>
  <c r="F90" i="51"/>
  <c r="H84" i="51"/>
  <c r="G84" i="51"/>
  <c r="F84" i="51"/>
  <c r="H78" i="51"/>
  <c r="G78" i="51"/>
  <c r="F78" i="51"/>
  <c r="H72" i="51"/>
  <c r="G72" i="51"/>
  <c r="F72" i="51"/>
  <c r="H66" i="51"/>
  <c r="G66" i="51"/>
  <c r="F66" i="51"/>
  <c r="H60" i="51"/>
  <c r="G60" i="51"/>
  <c r="F60" i="51"/>
  <c r="H54" i="51"/>
  <c r="G54" i="51"/>
  <c r="F54" i="51"/>
  <c r="H48" i="51"/>
  <c r="G48" i="51"/>
  <c r="F48" i="51"/>
  <c r="H114" i="52"/>
  <c r="G114" i="52"/>
  <c r="F114" i="52"/>
  <c r="H108" i="52"/>
  <c r="G108" i="52"/>
  <c r="F108" i="52"/>
  <c r="H102" i="52"/>
  <c r="G102" i="52"/>
  <c r="F102" i="52"/>
  <c r="H96" i="52"/>
  <c r="G96" i="52"/>
  <c r="F96" i="52"/>
  <c r="H90" i="52"/>
  <c r="G90" i="52"/>
  <c r="F90" i="52"/>
  <c r="H84" i="52"/>
  <c r="G84" i="52"/>
  <c r="F84" i="52"/>
  <c r="H78" i="52"/>
  <c r="G78" i="52"/>
  <c r="F78" i="52"/>
  <c r="H72" i="52"/>
  <c r="G72" i="52"/>
  <c r="F72" i="52"/>
  <c r="H66" i="52"/>
  <c r="G66" i="52"/>
  <c r="F66" i="52"/>
  <c r="H60" i="52"/>
  <c r="G60" i="52"/>
  <c r="F60" i="52"/>
  <c r="H54" i="52"/>
  <c r="G54" i="52"/>
  <c r="F54" i="52"/>
  <c r="H48" i="52"/>
  <c r="G48" i="52"/>
  <c r="F48" i="52"/>
  <c r="H114" i="53"/>
  <c r="G114" i="53"/>
  <c r="F114" i="53"/>
  <c r="H108" i="53"/>
  <c r="G108" i="53"/>
  <c r="F108" i="53"/>
  <c r="H102" i="53"/>
  <c r="G102" i="53"/>
  <c r="F102" i="53"/>
  <c r="H96" i="53"/>
  <c r="G96" i="53"/>
  <c r="F96" i="53"/>
  <c r="H90" i="53"/>
  <c r="G90" i="53"/>
  <c r="F90" i="53"/>
  <c r="H84" i="53"/>
  <c r="G84" i="53"/>
  <c r="F84" i="53"/>
  <c r="H78" i="53"/>
  <c r="G78" i="53"/>
  <c r="F78" i="53"/>
  <c r="H72" i="53"/>
  <c r="G72" i="53"/>
  <c r="F72" i="53"/>
  <c r="H66" i="53"/>
  <c r="G66" i="53"/>
  <c r="F66" i="53"/>
  <c r="H60" i="53"/>
  <c r="G60" i="53"/>
  <c r="F60" i="53"/>
  <c r="H54" i="53"/>
  <c r="G54" i="53"/>
  <c r="F54" i="53"/>
  <c r="H48" i="53"/>
  <c r="G48" i="53"/>
  <c r="F48" i="53"/>
  <c r="H114" i="54"/>
  <c r="G114" i="54"/>
  <c r="F114" i="54"/>
  <c r="H108" i="54"/>
  <c r="G108" i="54"/>
  <c r="F108" i="54"/>
  <c r="H102" i="54"/>
  <c r="G102" i="54"/>
  <c r="F102" i="54"/>
  <c r="H96" i="54"/>
  <c r="G96" i="54"/>
  <c r="F96" i="54"/>
  <c r="H90" i="54"/>
  <c r="G90" i="54"/>
  <c r="F90" i="54"/>
  <c r="H84" i="54"/>
  <c r="G84" i="54"/>
  <c r="F84" i="54"/>
  <c r="H78" i="54"/>
  <c r="G78" i="54"/>
  <c r="F78" i="54"/>
  <c r="H72" i="54"/>
  <c r="G72" i="54"/>
  <c r="F72" i="54"/>
  <c r="H66" i="54"/>
  <c r="G66" i="54"/>
  <c r="F66" i="54"/>
  <c r="H60" i="54"/>
  <c r="G60" i="54"/>
  <c r="F60" i="54"/>
  <c r="H54" i="54"/>
  <c r="G54" i="54"/>
  <c r="F54" i="54"/>
  <c r="H48" i="54"/>
  <c r="G48" i="54"/>
  <c r="F48" i="54"/>
  <c r="H114" i="55"/>
  <c r="G114" i="55"/>
  <c r="F114" i="55"/>
  <c r="H108" i="55"/>
  <c r="G108" i="55"/>
  <c r="F108" i="55"/>
  <c r="H102" i="55"/>
  <c r="G102" i="55"/>
  <c r="F102" i="55"/>
  <c r="H96" i="55"/>
  <c r="G96" i="55"/>
  <c r="F96" i="55"/>
  <c r="H90" i="55"/>
  <c r="G90" i="55"/>
  <c r="F90" i="55"/>
  <c r="H84" i="55"/>
  <c r="G84" i="55"/>
  <c r="F84" i="55"/>
  <c r="H78" i="55"/>
  <c r="G78" i="55"/>
  <c r="F78" i="55"/>
  <c r="H72" i="55"/>
  <c r="G72" i="55"/>
  <c r="F72" i="55"/>
  <c r="H66" i="55"/>
  <c r="G66" i="55"/>
  <c r="F66" i="55"/>
  <c r="H60" i="55"/>
  <c r="G60" i="55"/>
  <c r="F60" i="55"/>
  <c r="H54" i="55"/>
  <c r="G54" i="55"/>
  <c r="F54" i="55"/>
  <c r="H48" i="55"/>
  <c r="G48" i="55"/>
  <c r="F48" i="55"/>
  <c r="H114" i="56"/>
  <c r="G114" i="56"/>
  <c r="F114" i="56"/>
  <c r="H108" i="56"/>
  <c r="G108" i="56"/>
  <c r="F108" i="56"/>
  <c r="H102" i="56"/>
  <c r="G102" i="56"/>
  <c r="F102" i="56"/>
  <c r="H96" i="56"/>
  <c r="G96" i="56"/>
  <c r="F96" i="56"/>
  <c r="H90" i="56"/>
  <c r="G90" i="56"/>
  <c r="F90" i="56"/>
  <c r="H84" i="56"/>
  <c r="G84" i="56"/>
  <c r="F84" i="56"/>
  <c r="H78" i="56"/>
  <c r="G78" i="56"/>
  <c r="F78" i="56"/>
  <c r="H72" i="56"/>
  <c r="G72" i="56"/>
  <c r="F72" i="56"/>
  <c r="H66" i="56"/>
  <c r="G66" i="56"/>
  <c r="F66" i="56"/>
  <c r="H60" i="56"/>
  <c r="G60" i="56"/>
  <c r="F60" i="56"/>
  <c r="H54" i="56"/>
  <c r="G54" i="56"/>
  <c r="F54" i="56"/>
  <c r="H48" i="56"/>
  <c r="G48" i="56"/>
  <c r="F48" i="56"/>
  <c r="H114" i="57"/>
  <c r="G114" i="57"/>
  <c r="F114" i="57"/>
  <c r="H108" i="57"/>
  <c r="G108" i="57"/>
  <c r="F108" i="57"/>
  <c r="H102" i="57"/>
  <c r="G102" i="57"/>
  <c r="F102" i="57"/>
  <c r="H96" i="57"/>
  <c r="G96" i="57"/>
  <c r="F96" i="57"/>
  <c r="H90" i="57"/>
  <c r="G90" i="57"/>
  <c r="F90" i="57"/>
  <c r="H84" i="57"/>
  <c r="G84" i="57"/>
  <c r="F84" i="57"/>
  <c r="H78" i="57"/>
  <c r="G78" i="57"/>
  <c r="F78" i="57"/>
  <c r="H72" i="57"/>
  <c r="G72" i="57"/>
  <c r="F72" i="57"/>
  <c r="H66" i="57"/>
  <c r="G66" i="57"/>
  <c r="F66" i="57"/>
  <c r="H60" i="57"/>
  <c r="G60" i="57"/>
  <c r="F60" i="57"/>
  <c r="H54" i="57"/>
  <c r="G54" i="57"/>
  <c r="F54" i="57"/>
  <c r="H48" i="57"/>
  <c r="G48" i="57"/>
  <c r="F48" i="57"/>
  <c r="H114" i="58"/>
  <c r="G114" i="58"/>
  <c r="F114" i="58"/>
  <c r="H108" i="58"/>
  <c r="G108" i="58"/>
  <c r="F108" i="58"/>
  <c r="H102" i="58"/>
  <c r="G102" i="58"/>
  <c r="F102" i="58"/>
  <c r="H96" i="58"/>
  <c r="G96" i="58"/>
  <c r="F96" i="58"/>
  <c r="H90" i="58"/>
  <c r="G90" i="58"/>
  <c r="F90" i="58"/>
  <c r="H84" i="58"/>
  <c r="G84" i="58"/>
  <c r="F84" i="58"/>
  <c r="H78" i="58"/>
  <c r="G78" i="58"/>
  <c r="F78" i="58"/>
  <c r="H72" i="58"/>
  <c r="G72" i="58"/>
  <c r="F72" i="58"/>
  <c r="H66" i="58"/>
  <c r="G66" i="58"/>
  <c r="F66" i="58"/>
  <c r="H60" i="58"/>
  <c r="G60" i="58"/>
  <c r="F60" i="58"/>
  <c r="H54" i="58"/>
  <c r="G54" i="58"/>
  <c r="F54" i="58"/>
  <c r="H48" i="58"/>
  <c r="G48" i="58"/>
  <c r="F48" i="58"/>
  <c r="H114" i="59"/>
  <c r="G114" i="59"/>
  <c r="F114" i="59"/>
  <c r="H108" i="59"/>
  <c r="G108" i="59"/>
  <c r="F108" i="59"/>
  <c r="H102" i="59"/>
  <c r="G102" i="59"/>
  <c r="F102" i="59"/>
  <c r="H96" i="59"/>
  <c r="G96" i="59"/>
  <c r="F96" i="59"/>
  <c r="H90" i="59"/>
  <c r="G90" i="59"/>
  <c r="F90" i="59"/>
  <c r="H84" i="59"/>
  <c r="G84" i="59"/>
  <c r="F84" i="59"/>
  <c r="H78" i="59"/>
  <c r="G78" i="59"/>
  <c r="F78" i="59"/>
  <c r="H72" i="59"/>
  <c r="G72" i="59"/>
  <c r="F72" i="59"/>
  <c r="H66" i="59"/>
  <c r="G66" i="59"/>
  <c r="F66" i="59"/>
  <c r="H60" i="59"/>
  <c r="G60" i="59"/>
  <c r="F60" i="59"/>
  <c r="H54" i="59"/>
  <c r="G54" i="59"/>
  <c r="F54" i="59"/>
  <c r="H48" i="59"/>
  <c r="G48" i="59"/>
  <c r="F48" i="59"/>
  <c r="H114" i="60"/>
  <c r="G114" i="60"/>
  <c r="F114" i="60"/>
  <c r="H108" i="60"/>
  <c r="G108" i="60"/>
  <c r="F108" i="60"/>
  <c r="H102" i="60"/>
  <c r="G102" i="60"/>
  <c r="F102" i="60"/>
  <c r="H96" i="60"/>
  <c r="G96" i="60"/>
  <c r="F96" i="60"/>
  <c r="H90" i="60"/>
  <c r="G90" i="60"/>
  <c r="F90" i="60"/>
  <c r="H84" i="60"/>
  <c r="G84" i="60"/>
  <c r="F84" i="60"/>
  <c r="H78" i="60"/>
  <c r="G78" i="60"/>
  <c r="F78" i="60"/>
  <c r="H72" i="60"/>
  <c r="G72" i="60"/>
  <c r="F72" i="60"/>
  <c r="H66" i="60"/>
  <c r="G66" i="60"/>
  <c r="F66" i="60"/>
  <c r="H60" i="60"/>
  <c r="G60" i="60"/>
  <c r="F60" i="60"/>
  <c r="H54" i="60"/>
  <c r="G54" i="60"/>
  <c r="F54" i="60"/>
  <c r="H48" i="60"/>
  <c r="G48" i="60"/>
  <c r="F48" i="60"/>
  <c r="H114" i="61"/>
  <c r="G114" i="61"/>
  <c r="F114" i="61"/>
  <c r="H108" i="61"/>
  <c r="G108" i="61"/>
  <c r="F108" i="61"/>
  <c r="H102" i="61"/>
  <c r="G102" i="61"/>
  <c r="F102" i="61"/>
  <c r="H96" i="61"/>
  <c r="G96" i="61"/>
  <c r="F96" i="61"/>
  <c r="H90" i="61"/>
  <c r="G90" i="61"/>
  <c r="F90" i="61"/>
  <c r="H84" i="61"/>
  <c r="G84" i="61"/>
  <c r="F84" i="61"/>
  <c r="H78" i="61"/>
  <c r="G78" i="61"/>
  <c r="F78" i="61"/>
  <c r="H72" i="61"/>
  <c r="G72" i="61"/>
  <c r="F72" i="61"/>
  <c r="H66" i="61"/>
  <c r="G66" i="61"/>
  <c r="F66" i="61"/>
  <c r="H60" i="61"/>
  <c r="G60" i="61"/>
  <c r="F60" i="61"/>
  <c r="H54" i="61"/>
  <c r="G54" i="61"/>
  <c r="F54" i="61"/>
  <c r="H48" i="61"/>
  <c r="G48" i="61"/>
  <c r="F48" i="61"/>
  <c r="H114" i="62"/>
  <c r="G114" i="62"/>
  <c r="F114" i="62"/>
  <c r="H108" i="62"/>
  <c r="G108" i="62"/>
  <c r="F108" i="62"/>
  <c r="H102" i="62"/>
  <c r="G102" i="62"/>
  <c r="F102" i="62"/>
  <c r="H96" i="62"/>
  <c r="G96" i="62"/>
  <c r="F96" i="62"/>
  <c r="H90" i="62"/>
  <c r="G90" i="62"/>
  <c r="F90" i="62"/>
  <c r="H84" i="62"/>
  <c r="G84" i="62"/>
  <c r="F84" i="62"/>
  <c r="H78" i="62"/>
  <c r="G78" i="62"/>
  <c r="F78" i="62"/>
  <c r="H72" i="62"/>
  <c r="G72" i="62"/>
  <c r="F72" i="62"/>
  <c r="H66" i="62"/>
  <c r="G66" i="62"/>
  <c r="F66" i="62"/>
  <c r="H60" i="62"/>
  <c r="G60" i="62"/>
  <c r="F60" i="62"/>
  <c r="H54" i="62"/>
  <c r="G54" i="62"/>
  <c r="F54" i="62"/>
  <c r="H48" i="62"/>
  <c r="G48" i="62"/>
  <c r="F48" i="62"/>
  <c r="H114" i="63"/>
  <c r="G114" i="63"/>
  <c r="F114" i="63"/>
  <c r="H108" i="63"/>
  <c r="G108" i="63"/>
  <c r="F108" i="63"/>
  <c r="H102" i="63"/>
  <c r="G102" i="63"/>
  <c r="F102" i="63"/>
  <c r="H96" i="63"/>
  <c r="G96" i="63"/>
  <c r="F96" i="63"/>
  <c r="H90" i="63"/>
  <c r="G90" i="63"/>
  <c r="F90" i="63"/>
  <c r="H84" i="63"/>
  <c r="G84" i="63"/>
  <c r="F84" i="63"/>
  <c r="H78" i="63"/>
  <c r="G78" i="63"/>
  <c r="F78" i="63"/>
  <c r="H72" i="63"/>
  <c r="G72" i="63"/>
  <c r="F72" i="63"/>
  <c r="H66" i="63"/>
  <c r="G66" i="63"/>
  <c r="F66" i="63"/>
  <c r="H60" i="63"/>
  <c r="G60" i="63"/>
  <c r="F60" i="63"/>
  <c r="H54" i="63"/>
  <c r="G54" i="63"/>
  <c r="F54" i="63"/>
  <c r="H48" i="63"/>
  <c r="G48" i="63"/>
  <c r="F48" i="63"/>
  <c r="H114" i="64"/>
  <c r="G114" i="64"/>
  <c r="F114" i="64"/>
  <c r="H108" i="64"/>
  <c r="G108" i="64"/>
  <c r="F108" i="64"/>
  <c r="H102" i="64"/>
  <c r="G102" i="64"/>
  <c r="F102" i="64"/>
  <c r="H96" i="64"/>
  <c r="G96" i="64"/>
  <c r="F96" i="64"/>
  <c r="H90" i="64"/>
  <c r="G90" i="64"/>
  <c r="F90" i="64"/>
  <c r="H84" i="64"/>
  <c r="G84" i="64"/>
  <c r="F84" i="64"/>
  <c r="H78" i="64"/>
  <c r="G78" i="64"/>
  <c r="F78" i="64"/>
  <c r="H72" i="64"/>
  <c r="G72" i="64"/>
  <c r="F72" i="64"/>
  <c r="H66" i="64"/>
  <c r="G66" i="64"/>
  <c r="F66" i="64"/>
  <c r="H60" i="64"/>
  <c r="G60" i="64"/>
  <c r="F60" i="64"/>
  <c r="H54" i="64"/>
  <c r="G54" i="64"/>
  <c r="F54" i="64"/>
  <c r="H48" i="64"/>
  <c r="G48" i="64"/>
  <c r="F48" i="64"/>
  <c r="H114" i="65"/>
  <c r="G114" i="65"/>
  <c r="F114" i="65"/>
  <c r="H108" i="65"/>
  <c r="G108" i="65"/>
  <c r="F108" i="65"/>
  <c r="H102" i="65"/>
  <c r="G102" i="65"/>
  <c r="F102" i="65"/>
  <c r="H96" i="65"/>
  <c r="G96" i="65"/>
  <c r="F96" i="65"/>
  <c r="H90" i="65"/>
  <c r="G90" i="65"/>
  <c r="F90" i="65"/>
  <c r="H84" i="65"/>
  <c r="G84" i="65"/>
  <c r="F84" i="65"/>
  <c r="H78" i="65"/>
  <c r="G78" i="65"/>
  <c r="F78" i="65"/>
  <c r="H72" i="65"/>
  <c r="G72" i="65"/>
  <c r="F72" i="65"/>
  <c r="H66" i="65"/>
  <c r="G66" i="65"/>
  <c r="F66" i="65"/>
  <c r="H60" i="65"/>
  <c r="G60" i="65"/>
  <c r="F60" i="65"/>
  <c r="H54" i="65"/>
  <c r="G54" i="65"/>
  <c r="F54" i="65"/>
  <c r="H48" i="65"/>
  <c r="G48" i="65"/>
  <c r="F48" i="65"/>
  <c r="H114" i="66"/>
  <c r="G114" i="66"/>
  <c r="F114" i="66"/>
  <c r="H108" i="66"/>
  <c r="G108" i="66"/>
  <c r="F108" i="66"/>
  <c r="H102" i="66"/>
  <c r="G102" i="66"/>
  <c r="F102" i="66"/>
  <c r="H96" i="66"/>
  <c r="G96" i="66"/>
  <c r="F96" i="66"/>
  <c r="H90" i="66"/>
  <c r="G90" i="66"/>
  <c r="F90" i="66"/>
  <c r="H84" i="66"/>
  <c r="G84" i="66"/>
  <c r="F84" i="66"/>
  <c r="H78" i="66"/>
  <c r="G78" i="66"/>
  <c r="F78" i="66"/>
  <c r="H72" i="66"/>
  <c r="G72" i="66"/>
  <c r="F72" i="66"/>
  <c r="H66" i="66"/>
  <c r="G66" i="66"/>
  <c r="F66" i="66"/>
  <c r="H60" i="66"/>
  <c r="G60" i="66"/>
  <c r="F60" i="66"/>
  <c r="H54" i="66"/>
  <c r="G54" i="66"/>
  <c r="F54" i="66"/>
  <c r="H48" i="66"/>
  <c r="G48" i="66"/>
  <c r="F48" i="66"/>
  <c r="H114" i="67"/>
  <c r="G114" i="67"/>
  <c r="F114" i="67"/>
  <c r="H108" i="67"/>
  <c r="G108" i="67"/>
  <c r="F108" i="67"/>
  <c r="H102" i="67"/>
  <c r="G102" i="67"/>
  <c r="F102" i="67"/>
  <c r="H96" i="67"/>
  <c r="G96" i="67"/>
  <c r="F96" i="67"/>
  <c r="H90" i="67"/>
  <c r="G90" i="67"/>
  <c r="F90" i="67"/>
  <c r="H84" i="67"/>
  <c r="G84" i="67"/>
  <c r="F84" i="67"/>
  <c r="H78" i="67"/>
  <c r="G78" i="67"/>
  <c r="F78" i="67"/>
  <c r="H72" i="67"/>
  <c r="G72" i="67"/>
  <c r="F72" i="67"/>
  <c r="H66" i="67"/>
  <c r="G66" i="67"/>
  <c r="F66" i="67"/>
  <c r="H60" i="67"/>
  <c r="G60" i="67"/>
  <c r="F60" i="67"/>
  <c r="H54" i="67"/>
  <c r="G54" i="67"/>
  <c r="F54" i="67"/>
  <c r="H48" i="67"/>
  <c r="G48" i="67"/>
  <c r="F48" i="67"/>
  <c r="H114" i="68"/>
  <c r="G114" i="68"/>
  <c r="F114" i="68"/>
  <c r="H108" i="68"/>
  <c r="G108" i="68"/>
  <c r="F108" i="68"/>
  <c r="H102" i="68"/>
  <c r="G102" i="68"/>
  <c r="F102" i="68"/>
  <c r="H96" i="68"/>
  <c r="G96" i="68"/>
  <c r="F96" i="68"/>
  <c r="H90" i="68"/>
  <c r="G90" i="68"/>
  <c r="F90" i="68"/>
  <c r="H84" i="68"/>
  <c r="G84" i="68"/>
  <c r="F84" i="68"/>
  <c r="H78" i="68"/>
  <c r="G78" i="68"/>
  <c r="F78" i="68"/>
  <c r="H72" i="68"/>
  <c r="G72" i="68"/>
  <c r="F72" i="68"/>
  <c r="H66" i="68"/>
  <c r="G66" i="68"/>
  <c r="F66" i="68"/>
  <c r="H60" i="68"/>
  <c r="G60" i="68"/>
  <c r="F60" i="68"/>
  <c r="H54" i="68"/>
  <c r="G54" i="68"/>
  <c r="F54" i="68"/>
  <c r="H48" i="68"/>
  <c r="G48" i="68"/>
  <c r="F48" i="68"/>
  <c r="H114" i="69"/>
  <c r="G114" i="69"/>
  <c r="F114" i="69"/>
  <c r="H108" i="69"/>
  <c r="G108" i="69"/>
  <c r="F108" i="69"/>
  <c r="H102" i="69"/>
  <c r="G102" i="69"/>
  <c r="F102" i="69"/>
  <c r="H96" i="69"/>
  <c r="G96" i="69"/>
  <c r="F96" i="69"/>
  <c r="H90" i="69"/>
  <c r="G90" i="69"/>
  <c r="F90" i="69"/>
  <c r="H84" i="69"/>
  <c r="G84" i="69"/>
  <c r="F84" i="69"/>
  <c r="H78" i="69"/>
  <c r="G78" i="69"/>
  <c r="F78" i="69"/>
  <c r="H72" i="69"/>
  <c r="G72" i="69"/>
  <c r="F72" i="69"/>
  <c r="H66" i="69"/>
  <c r="G66" i="69"/>
  <c r="F66" i="69"/>
  <c r="H60" i="69"/>
  <c r="G60" i="69"/>
  <c r="F60" i="69"/>
  <c r="H54" i="69"/>
  <c r="G54" i="69"/>
  <c r="F54" i="69"/>
  <c r="H48" i="69"/>
  <c r="G48" i="69"/>
  <c r="F48" i="69"/>
  <c r="H114" i="70"/>
  <c r="G114" i="70"/>
  <c r="F114" i="70"/>
  <c r="H108" i="70"/>
  <c r="G108" i="70"/>
  <c r="F108" i="70"/>
  <c r="H102" i="70"/>
  <c r="G102" i="70"/>
  <c r="F102" i="70"/>
  <c r="H96" i="70"/>
  <c r="G96" i="70"/>
  <c r="F96" i="70"/>
  <c r="H90" i="70"/>
  <c r="G90" i="70"/>
  <c r="F90" i="70"/>
  <c r="H84" i="70"/>
  <c r="G84" i="70"/>
  <c r="F84" i="70"/>
  <c r="H78" i="70"/>
  <c r="G78" i="70"/>
  <c r="F78" i="70"/>
  <c r="H72" i="70"/>
  <c r="G72" i="70"/>
  <c r="F72" i="70"/>
  <c r="H66" i="70"/>
  <c r="G66" i="70"/>
  <c r="F66" i="70"/>
  <c r="H60" i="70"/>
  <c r="G60" i="70"/>
  <c r="F60" i="70"/>
  <c r="H54" i="70"/>
  <c r="G54" i="70"/>
  <c r="F54" i="70"/>
  <c r="H48" i="70"/>
  <c r="G48" i="70"/>
  <c r="F48" i="70"/>
  <c r="H114" i="71"/>
  <c r="G114" i="71"/>
  <c r="F114" i="71"/>
  <c r="H108" i="71"/>
  <c r="G108" i="71"/>
  <c r="F108" i="71"/>
  <c r="H102" i="71"/>
  <c r="G102" i="71"/>
  <c r="F102" i="71"/>
  <c r="H96" i="71"/>
  <c r="G96" i="71"/>
  <c r="F96" i="71"/>
  <c r="H90" i="71"/>
  <c r="G90" i="71"/>
  <c r="F90" i="71"/>
  <c r="H84" i="71"/>
  <c r="G84" i="71"/>
  <c r="F84" i="71"/>
  <c r="H78" i="71"/>
  <c r="G78" i="71"/>
  <c r="F78" i="71"/>
  <c r="H72" i="71"/>
  <c r="G72" i="71"/>
  <c r="F72" i="71"/>
  <c r="H66" i="71"/>
  <c r="G66" i="71"/>
  <c r="F66" i="71"/>
  <c r="H60" i="71"/>
  <c r="G60" i="71"/>
  <c r="F60" i="71"/>
  <c r="H54" i="71"/>
  <c r="G54" i="71"/>
  <c r="F54" i="71"/>
  <c r="H48" i="71"/>
  <c r="G48" i="71"/>
  <c r="F48" i="71"/>
  <c r="H114" i="72"/>
  <c r="G114" i="72"/>
  <c r="F114" i="72"/>
  <c r="H108" i="72"/>
  <c r="G108" i="72"/>
  <c r="F108" i="72"/>
  <c r="H102" i="72"/>
  <c r="G102" i="72"/>
  <c r="F102" i="72"/>
  <c r="H96" i="72"/>
  <c r="G96" i="72"/>
  <c r="F96" i="72"/>
  <c r="H90" i="72"/>
  <c r="G90" i="72"/>
  <c r="F90" i="72"/>
  <c r="H84" i="72"/>
  <c r="G84" i="72"/>
  <c r="F84" i="72"/>
  <c r="H78" i="72"/>
  <c r="G78" i="72"/>
  <c r="F78" i="72"/>
  <c r="H72" i="72"/>
  <c r="G72" i="72"/>
  <c r="F72" i="72"/>
  <c r="H66" i="72"/>
  <c r="G66" i="72"/>
  <c r="F66" i="72"/>
  <c r="H60" i="72"/>
  <c r="G60" i="72"/>
  <c r="F60" i="72"/>
  <c r="H54" i="72"/>
  <c r="G54" i="72"/>
  <c r="F54" i="72"/>
  <c r="H48" i="72"/>
  <c r="G48" i="72"/>
  <c r="F48" i="72"/>
  <c r="H114" i="73"/>
  <c r="G114" i="73"/>
  <c r="F114" i="73"/>
  <c r="H108" i="73"/>
  <c r="G108" i="73"/>
  <c r="F108" i="73"/>
  <c r="H102" i="73"/>
  <c r="G102" i="73"/>
  <c r="F102" i="73"/>
  <c r="H96" i="73"/>
  <c r="G96" i="73"/>
  <c r="F96" i="73"/>
  <c r="H90" i="73"/>
  <c r="G90" i="73"/>
  <c r="F90" i="73"/>
  <c r="H84" i="73"/>
  <c r="G84" i="73"/>
  <c r="F84" i="73"/>
  <c r="H78" i="73"/>
  <c r="G78" i="73"/>
  <c r="F78" i="73"/>
  <c r="H72" i="73"/>
  <c r="G72" i="73"/>
  <c r="F72" i="73"/>
  <c r="H66" i="73"/>
  <c r="G66" i="73"/>
  <c r="F66" i="73"/>
  <c r="H60" i="73"/>
  <c r="G60" i="73"/>
  <c r="F60" i="73"/>
  <c r="H54" i="73"/>
  <c r="G54" i="73"/>
  <c r="F54" i="73"/>
  <c r="H48" i="73"/>
  <c r="G48" i="73"/>
  <c r="F48" i="73"/>
  <c r="H114" i="74"/>
  <c r="G114" i="74"/>
  <c r="F114" i="74"/>
  <c r="H108" i="74"/>
  <c r="G108" i="74"/>
  <c r="F108" i="74"/>
  <c r="H102" i="74"/>
  <c r="G102" i="74"/>
  <c r="F102" i="74"/>
  <c r="H96" i="74"/>
  <c r="G96" i="74"/>
  <c r="F96" i="74"/>
  <c r="H90" i="74"/>
  <c r="G90" i="74"/>
  <c r="F90" i="74"/>
  <c r="H84" i="74"/>
  <c r="G84" i="74"/>
  <c r="F84" i="74"/>
  <c r="H78" i="74"/>
  <c r="G78" i="74"/>
  <c r="F78" i="74"/>
  <c r="H72" i="74"/>
  <c r="G72" i="74"/>
  <c r="F72" i="74"/>
  <c r="H66" i="74"/>
  <c r="G66" i="74"/>
  <c r="F66" i="74"/>
  <c r="H60" i="74"/>
  <c r="G60" i="74"/>
  <c r="F60" i="74"/>
  <c r="H54" i="74"/>
  <c r="G54" i="74"/>
  <c r="F54" i="74"/>
  <c r="H48" i="74"/>
  <c r="G48" i="74"/>
  <c r="F48" i="74"/>
  <c r="H114" i="75"/>
  <c r="G114" i="75"/>
  <c r="F114" i="75"/>
  <c r="H108" i="75"/>
  <c r="G108" i="75"/>
  <c r="F108" i="75"/>
  <c r="H102" i="75"/>
  <c r="G102" i="75"/>
  <c r="F102" i="75"/>
  <c r="H96" i="75"/>
  <c r="G96" i="75"/>
  <c r="F96" i="75"/>
  <c r="H90" i="75"/>
  <c r="G90" i="75"/>
  <c r="F90" i="75"/>
  <c r="H84" i="75"/>
  <c r="G84" i="75"/>
  <c r="F84" i="75"/>
  <c r="H78" i="75"/>
  <c r="G78" i="75"/>
  <c r="F78" i="75"/>
  <c r="H72" i="75"/>
  <c r="G72" i="75"/>
  <c r="F72" i="75"/>
  <c r="H66" i="75"/>
  <c r="G66" i="75"/>
  <c r="F66" i="75"/>
  <c r="H60" i="75"/>
  <c r="G60" i="75"/>
  <c r="F60" i="75"/>
  <c r="H54" i="75"/>
  <c r="G54" i="75"/>
  <c r="F54" i="75"/>
  <c r="H48" i="75"/>
  <c r="G48" i="75"/>
  <c r="F48" i="75"/>
  <c r="H114" i="76"/>
  <c r="G114" i="76"/>
  <c r="F114" i="76"/>
  <c r="H108" i="76"/>
  <c r="G108" i="76"/>
  <c r="F108" i="76"/>
  <c r="H102" i="76"/>
  <c r="G102" i="76"/>
  <c r="F102" i="76"/>
  <c r="H96" i="76"/>
  <c r="G96" i="76"/>
  <c r="F96" i="76"/>
  <c r="H90" i="76"/>
  <c r="G90" i="76"/>
  <c r="F90" i="76"/>
  <c r="H84" i="76"/>
  <c r="G84" i="76"/>
  <c r="F84" i="76"/>
  <c r="H78" i="76"/>
  <c r="G78" i="76"/>
  <c r="F78" i="76"/>
  <c r="H72" i="76"/>
  <c r="G72" i="76"/>
  <c r="F72" i="76"/>
  <c r="H66" i="76"/>
  <c r="G66" i="76"/>
  <c r="F66" i="76"/>
  <c r="H60" i="76"/>
  <c r="G60" i="76"/>
  <c r="F60" i="76"/>
  <c r="H54" i="76"/>
  <c r="G54" i="76"/>
  <c r="F54" i="76"/>
  <c r="H48" i="76"/>
  <c r="G48" i="76"/>
  <c r="F48" i="76"/>
  <c r="H114" i="77"/>
  <c r="G114" i="77"/>
  <c r="F114" i="77"/>
  <c r="H108" i="77"/>
  <c r="G108" i="77"/>
  <c r="F108" i="77"/>
  <c r="H102" i="77"/>
  <c r="G102" i="77"/>
  <c r="F102" i="77"/>
  <c r="H96" i="77"/>
  <c r="G96" i="77"/>
  <c r="F96" i="77"/>
  <c r="H90" i="77"/>
  <c r="G90" i="77"/>
  <c r="F90" i="77"/>
  <c r="H84" i="77"/>
  <c r="G84" i="77"/>
  <c r="F84" i="77"/>
  <c r="H78" i="77"/>
  <c r="G78" i="77"/>
  <c r="F78" i="77"/>
  <c r="H72" i="77"/>
  <c r="G72" i="77"/>
  <c r="F72" i="77"/>
  <c r="H66" i="77"/>
  <c r="G66" i="77"/>
  <c r="F66" i="77"/>
  <c r="H60" i="77"/>
  <c r="G60" i="77"/>
  <c r="F60" i="77"/>
  <c r="H54" i="77"/>
  <c r="G54" i="77"/>
  <c r="F54" i="77"/>
  <c r="H48" i="77"/>
  <c r="G48" i="77"/>
  <c r="F48" i="77"/>
  <c r="H114" i="78"/>
  <c r="G114" i="78"/>
  <c r="F114" i="78"/>
  <c r="H108" i="78"/>
  <c r="G108" i="78"/>
  <c r="F108" i="78"/>
  <c r="H102" i="78"/>
  <c r="G102" i="78"/>
  <c r="F102" i="78"/>
  <c r="H96" i="78"/>
  <c r="G96" i="78"/>
  <c r="F96" i="78"/>
  <c r="H90" i="78"/>
  <c r="G90" i="78"/>
  <c r="F90" i="78"/>
  <c r="H84" i="78"/>
  <c r="G84" i="78"/>
  <c r="F84" i="78"/>
  <c r="H78" i="78"/>
  <c r="G78" i="78"/>
  <c r="F78" i="78"/>
  <c r="H72" i="78"/>
  <c r="G72" i="78"/>
  <c r="F72" i="78"/>
  <c r="H66" i="78"/>
  <c r="G66" i="78"/>
  <c r="F66" i="78"/>
  <c r="H60" i="78"/>
  <c r="G60" i="78"/>
  <c r="F60" i="78"/>
  <c r="H54" i="78"/>
  <c r="G54" i="78"/>
  <c r="F54" i="78"/>
  <c r="H48" i="78"/>
  <c r="G48" i="78"/>
  <c r="F48" i="78"/>
  <c r="H114" i="79"/>
  <c r="G114" i="79"/>
  <c r="F114" i="79"/>
  <c r="H108" i="79"/>
  <c r="G108" i="79"/>
  <c r="F108" i="79"/>
  <c r="H102" i="79"/>
  <c r="G102" i="79"/>
  <c r="F102" i="79"/>
  <c r="H96" i="79"/>
  <c r="G96" i="79"/>
  <c r="F96" i="79"/>
  <c r="H90" i="79"/>
  <c r="G90" i="79"/>
  <c r="F90" i="79"/>
  <c r="H84" i="79"/>
  <c r="G84" i="79"/>
  <c r="F84" i="79"/>
  <c r="H78" i="79"/>
  <c r="G78" i="79"/>
  <c r="F78" i="79"/>
  <c r="H72" i="79"/>
  <c r="G72" i="79"/>
  <c r="F72" i="79"/>
  <c r="H66" i="79"/>
  <c r="G66" i="79"/>
  <c r="F66" i="79"/>
  <c r="H60" i="79"/>
  <c r="G60" i="79"/>
  <c r="F60" i="79"/>
  <c r="H54" i="79"/>
  <c r="G54" i="79"/>
  <c r="F54" i="79"/>
  <c r="H48" i="79"/>
  <c r="G48" i="79"/>
  <c r="F48" i="79"/>
  <c r="H114" i="80"/>
  <c r="G114" i="80"/>
  <c r="F114" i="80"/>
  <c r="H108" i="80"/>
  <c r="G108" i="80"/>
  <c r="F108" i="80"/>
  <c r="H102" i="80"/>
  <c r="G102" i="80"/>
  <c r="F102" i="80"/>
  <c r="H96" i="80"/>
  <c r="G96" i="80"/>
  <c r="F96" i="80"/>
  <c r="H90" i="80"/>
  <c r="G90" i="80"/>
  <c r="F90" i="80"/>
  <c r="H84" i="80"/>
  <c r="G84" i="80"/>
  <c r="F84" i="80"/>
  <c r="H78" i="80"/>
  <c r="G78" i="80"/>
  <c r="F78" i="80"/>
  <c r="H72" i="80"/>
  <c r="G72" i="80"/>
  <c r="F72" i="80"/>
  <c r="H66" i="80"/>
  <c r="G66" i="80"/>
  <c r="F66" i="80"/>
  <c r="H60" i="80"/>
  <c r="G60" i="80"/>
  <c r="F60" i="80"/>
  <c r="H54" i="80"/>
  <c r="G54" i="80"/>
  <c r="F54" i="80"/>
  <c r="H48" i="80"/>
  <c r="G48" i="80"/>
  <c r="F48" i="80"/>
  <c r="H114" i="81"/>
  <c r="G114" i="81"/>
  <c r="F114" i="81"/>
  <c r="H108" i="81"/>
  <c r="G108" i="81"/>
  <c r="F108" i="81"/>
  <c r="H102" i="81"/>
  <c r="G102" i="81"/>
  <c r="F102" i="81"/>
  <c r="H96" i="81"/>
  <c r="G96" i="81"/>
  <c r="F96" i="81"/>
  <c r="H90" i="81"/>
  <c r="G90" i="81"/>
  <c r="F90" i="81"/>
  <c r="H84" i="81"/>
  <c r="G84" i="81"/>
  <c r="F84" i="81"/>
  <c r="H78" i="81"/>
  <c r="G78" i="81"/>
  <c r="F78" i="81"/>
  <c r="H72" i="81"/>
  <c r="G72" i="81"/>
  <c r="F72" i="81"/>
  <c r="H66" i="81"/>
  <c r="G66" i="81"/>
  <c r="F66" i="81"/>
  <c r="H60" i="81"/>
  <c r="G60" i="81"/>
  <c r="F60" i="81"/>
  <c r="H54" i="81"/>
  <c r="G54" i="81"/>
  <c r="F54" i="81"/>
  <c r="H48" i="81"/>
  <c r="G48" i="81"/>
  <c r="F48" i="81"/>
  <c r="H114" i="82"/>
  <c r="G114" i="82"/>
  <c r="F114" i="82"/>
  <c r="H108" i="82"/>
  <c r="G108" i="82"/>
  <c r="F108" i="82"/>
  <c r="H102" i="82"/>
  <c r="G102" i="82"/>
  <c r="F102" i="82"/>
  <c r="H96" i="82"/>
  <c r="G96" i="82"/>
  <c r="F96" i="82"/>
  <c r="H90" i="82"/>
  <c r="G90" i="82"/>
  <c r="F90" i="82"/>
  <c r="H84" i="82"/>
  <c r="G84" i="82"/>
  <c r="F84" i="82"/>
  <c r="H78" i="82"/>
  <c r="G78" i="82"/>
  <c r="F78" i="82"/>
  <c r="H72" i="82"/>
  <c r="G72" i="82"/>
  <c r="F72" i="82"/>
  <c r="H66" i="82"/>
  <c r="G66" i="82"/>
  <c r="F66" i="82"/>
  <c r="H60" i="82"/>
  <c r="G60" i="82"/>
  <c r="F60" i="82"/>
  <c r="H54" i="82"/>
  <c r="G54" i="82"/>
  <c r="F54" i="82"/>
  <c r="H48" i="82"/>
  <c r="G48" i="82"/>
  <c r="F48" i="82"/>
  <c r="H114" i="83"/>
  <c r="G114" i="83"/>
  <c r="F114" i="83"/>
  <c r="H108" i="83"/>
  <c r="G108" i="83"/>
  <c r="F108" i="83"/>
  <c r="H102" i="83"/>
  <c r="G102" i="83"/>
  <c r="F102" i="83"/>
  <c r="H96" i="83"/>
  <c r="G96" i="83"/>
  <c r="F96" i="83"/>
  <c r="H90" i="83"/>
  <c r="G90" i="83"/>
  <c r="F90" i="83"/>
  <c r="H84" i="83"/>
  <c r="G84" i="83"/>
  <c r="F84" i="83"/>
  <c r="H78" i="83"/>
  <c r="G78" i="83"/>
  <c r="F78" i="83"/>
  <c r="H72" i="83"/>
  <c r="G72" i="83"/>
  <c r="F72" i="83"/>
  <c r="H66" i="83"/>
  <c r="G66" i="83"/>
  <c r="F66" i="83"/>
  <c r="H60" i="83"/>
  <c r="G60" i="83"/>
  <c r="F60" i="83"/>
  <c r="H54" i="83"/>
  <c r="G54" i="83"/>
  <c r="F54" i="83"/>
  <c r="H48" i="83"/>
  <c r="G48" i="83"/>
  <c r="F48" i="83"/>
  <c r="H114" i="84"/>
  <c r="G114" i="84"/>
  <c r="F114" i="84"/>
  <c r="H108" i="84"/>
  <c r="G108" i="84"/>
  <c r="F108" i="84"/>
  <c r="H102" i="84"/>
  <c r="G102" i="84"/>
  <c r="F102" i="84"/>
  <c r="H96" i="84"/>
  <c r="G96" i="84"/>
  <c r="F96" i="84"/>
  <c r="H90" i="84"/>
  <c r="G90" i="84"/>
  <c r="F90" i="84"/>
  <c r="H84" i="84"/>
  <c r="G84" i="84"/>
  <c r="F84" i="84"/>
  <c r="H78" i="84"/>
  <c r="G78" i="84"/>
  <c r="F78" i="84"/>
  <c r="H72" i="84"/>
  <c r="G72" i="84"/>
  <c r="F72" i="84"/>
  <c r="H66" i="84"/>
  <c r="G66" i="84"/>
  <c r="F66" i="84"/>
  <c r="H60" i="84"/>
  <c r="G60" i="84"/>
  <c r="F60" i="84"/>
  <c r="H54" i="84"/>
  <c r="G54" i="84"/>
  <c r="F54" i="84"/>
  <c r="H48" i="84"/>
  <c r="G48" i="84"/>
  <c r="F48" i="84"/>
  <c r="H114" i="85"/>
  <c r="G114" i="85"/>
  <c r="F114" i="85"/>
  <c r="H108" i="85"/>
  <c r="G108" i="85"/>
  <c r="F108" i="85"/>
  <c r="H102" i="85"/>
  <c r="G102" i="85"/>
  <c r="F102" i="85"/>
  <c r="H96" i="85"/>
  <c r="G96" i="85"/>
  <c r="F96" i="85"/>
  <c r="H90" i="85"/>
  <c r="G90" i="85"/>
  <c r="F90" i="85"/>
  <c r="H84" i="85"/>
  <c r="G84" i="85"/>
  <c r="F84" i="85"/>
  <c r="H78" i="85"/>
  <c r="G78" i="85"/>
  <c r="F78" i="85"/>
  <c r="H72" i="85"/>
  <c r="G72" i="85"/>
  <c r="F72" i="85"/>
  <c r="H66" i="85"/>
  <c r="G66" i="85"/>
  <c r="F66" i="85"/>
  <c r="H60" i="85"/>
  <c r="G60" i="85"/>
  <c r="F60" i="85"/>
  <c r="H54" i="85"/>
  <c r="G54" i="85"/>
  <c r="F54" i="85"/>
  <c r="H48" i="85"/>
  <c r="G48" i="85"/>
  <c r="F48" i="85"/>
  <c r="H114" i="86"/>
  <c r="G114" i="86"/>
  <c r="F114" i="86"/>
  <c r="H108" i="86"/>
  <c r="G108" i="86"/>
  <c r="F108" i="86"/>
  <c r="H102" i="86"/>
  <c r="G102" i="86"/>
  <c r="F102" i="86"/>
  <c r="H96" i="86"/>
  <c r="G96" i="86"/>
  <c r="F96" i="86"/>
  <c r="H90" i="86"/>
  <c r="G90" i="86"/>
  <c r="F90" i="86"/>
  <c r="H84" i="86"/>
  <c r="G84" i="86"/>
  <c r="F84" i="86"/>
  <c r="H78" i="86"/>
  <c r="G78" i="86"/>
  <c r="F78" i="86"/>
  <c r="H72" i="86"/>
  <c r="G72" i="86"/>
  <c r="F72" i="86"/>
  <c r="H66" i="86"/>
  <c r="G66" i="86"/>
  <c r="F66" i="86"/>
  <c r="H60" i="86"/>
  <c r="G60" i="86"/>
  <c r="F60" i="86"/>
  <c r="H54" i="86"/>
  <c r="G54" i="86"/>
  <c r="F54" i="86"/>
  <c r="H48" i="86"/>
  <c r="G48" i="86"/>
  <c r="F48" i="86"/>
  <c r="H114" i="87"/>
  <c r="G114" i="87"/>
  <c r="F114" i="87"/>
  <c r="H108" i="87"/>
  <c r="G108" i="87"/>
  <c r="F108" i="87"/>
  <c r="H102" i="87"/>
  <c r="G102" i="87"/>
  <c r="F102" i="87"/>
  <c r="H96" i="87"/>
  <c r="G96" i="87"/>
  <c r="F96" i="87"/>
  <c r="H90" i="87"/>
  <c r="G90" i="87"/>
  <c r="F90" i="87"/>
  <c r="H84" i="87"/>
  <c r="G84" i="87"/>
  <c r="F84" i="87"/>
  <c r="H78" i="87"/>
  <c r="G78" i="87"/>
  <c r="F78" i="87"/>
  <c r="H72" i="87"/>
  <c r="G72" i="87"/>
  <c r="F72" i="87"/>
  <c r="H66" i="87"/>
  <c r="G66" i="87"/>
  <c r="F66" i="87"/>
  <c r="H60" i="87"/>
  <c r="G60" i="87"/>
  <c r="F60" i="87"/>
  <c r="H54" i="87"/>
  <c r="G54" i="87"/>
  <c r="F54" i="87"/>
  <c r="H48" i="87"/>
  <c r="G48" i="87"/>
  <c r="F48" i="87"/>
  <c r="H114" i="88"/>
  <c r="G114" i="88"/>
  <c r="F114" i="88"/>
  <c r="H108" i="88"/>
  <c r="G108" i="88"/>
  <c r="F108" i="88"/>
  <c r="H102" i="88"/>
  <c r="G102" i="88"/>
  <c r="F102" i="88"/>
  <c r="H96" i="88"/>
  <c r="G96" i="88"/>
  <c r="F96" i="88"/>
  <c r="H90" i="88"/>
  <c r="G90" i="88"/>
  <c r="F90" i="88"/>
  <c r="H84" i="88"/>
  <c r="G84" i="88"/>
  <c r="F84" i="88"/>
  <c r="H78" i="88"/>
  <c r="G78" i="88"/>
  <c r="F78" i="88"/>
  <c r="H72" i="88"/>
  <c r="G72" i="88"/>
  <c r="F72" i="88"/>
  <c r="H66" i="88"/>
  <c r="G66" i="88"/>
  <c r="F66" i="88"/>
  <c r="H60" i="88"/>
  <c r="G60" i="88"/>
  <c r="F60" i="88"/>
  <c r="H54" i="88"/>
  <c r="G54" i="88"/>
  <c r="F54" i="88"/>
  <c r="H48" i="88"/>
  <c r="G48" i="88"/>
  <c r="F48" i="88"/>
  <c r="H114" i="89"/>
  <c r="G114" i="89"/>
  <c r="F114" i="89"/>
  <c r="H108" i="89"/>
  <c r="G108" i="89"/>
  <c r="F108" i="89"/>
  <c r="H102" i="89"/>
  <c r="G102" i="89"/>
  <c r="F102" i="89"/>
  <c r="H96" i="89"/>
  <c r="G96" i="89"/>
  <c r="F96" i="89"/>
  <c r="H90" i="89"/>
  <c r="G90" i="89"/>
  <c r="F90" i="89"/>
  <c r="H84" i="89"/>
  <c r="G84" i="89"/>
  <c r="F84" i="89"/>
  <c r="H78" i="89"/>
  <c r="G78" i="89"/>
  <c r="F78" i="89"/>
  <c r="H72" i="89"/>
  <c r="G72" i="89"/>
  <c r="F72" i="89"/>
  <c r="H66" i="89"/>
  <c r="G66" i="89"/>
  <c r="F66" i="89"/>
  <c r="H60" i="89"/>
  <c r="G60" i="89"/>
  <c r="F60" i="89"/>
  <c r="H54" i="89"/>
  <c r="G54" i="89"/>
  <c r="F54" i="89"/>
  <c r="H48" i="89"/>
  <c r="G48" i="89"/>
  <c r="F48" i="89"/>
  <c r="H114" i="90"/>
  <c r="G114" i="90"/>
  <c r="F114" i="90"/>
  <c r="H108" i="90"/>
  <c r="G108" i="90"/>
  <c r="F108" i="90"/>
  <c r="H102" i="90"/>
  <c r="G102" i="90"/>
  <c r="F102" i="90"/>
  <c r="H96" i="90"/>
  <c r="G96" i="90"/>
  <c r="F96" i="90"/>
  <c r="H90" i="90"/>
  <c r="G90" i="90"/>
  <c r="F90" i="90"/>
  <c r="H84" i="90"/>
  <c r="G84" i="90"/>
  <c r="F84" i="90"/>
  <c r="H78" i="90"/>
  <c r="G78" i="90"/>
  <c r="F78" i="90"/>
  <c r="H72" i="90"/>
  <c r="G72" i="90"/>
  <c r="F72" i="90"/>
  <c r="H66" i="90"/>
  <c r="G66" i="90"/>
  <c r="F66" i="90"/>
  <c r="H60" i="90"/>
  <c r="G60" i="90"/>
  <c r="F60" i="90"/>
  <c r="H54" i="90"/>
  <c r="G54" i="90"/>
  <c r="F54" i="90"/>
  <c r="H48" i="90"/>
  <c r="G48" i="90"/>
  <c r="F48" i="90"/>
  <c r="H114" i="91"/>
  <c r="G114" i="91"/>
  <c r="F114" i="91"/>
  <c r="H108" i="91"/>
  <c r="G108" i="91"/>
  <c r="F108" i="91"/>
  <c r="H102" i="91"/>
  <c r="G102" i="91"/>
  <c r="F102" i="91"/>
  <c r="H96" i="91"/>
  <c r="G96" i="91"/>
  <c r="F96" i="91"/>
  <c r="H90" i="91"/>
  <c r="G90" i="91"/>
  <c r="F90" i="91"/>
  <c r="H84" i="91"/>
  <c r="G84" i="91"/>
  <c r="F84" i="91"/>
  <c r="H78" i="91"/>
  <c r="G78" i="91"/>
  <c r="F78" i="91"/>
  <c r="H72" i="91"/>
  <c r="G72" i="91"/>
  <c r="F72" i="91"/>
  <c r="H66" i="91"/>
  <c r="G66" i="91"/>
  <c r="F66" i="91"/>
  <c r="H60" i="91"/>
  <c r="G60" i="91"/>
  <c r="F60" i="91"/>
  <c r="H54" i="91"/>
  <c r="G54" i="91"/>
  <c r="F54" i="91"/>
  <c r="H48" i="91"/>
  <c r="G48" i="91"/>
  <c r="F48" i="91"/>
  <c r="H114" i="92"/>
  <c r="G114" i="92"/>
  <c r="F114" i="92"/>
  <c r="H108" i="92"/>
  <c r="G108" i="92"/>
  <c r="F108" i="92"/>
  <c r="H102" i="92"/>
  <c r="G102" i="92"/>
  <c r="F102" i="92"/>
  <c r="H96" i="92"/>
  <c r="G96" i="92"/>
  <c r="F96" i="92"/>
  <c r="H90" i="92"/>
  <c r="G90" i="92"/>
  <c r="F90" i="92"/>
  <c r="H84" i="92"/>
  <c r="G84" i="92"/>
  <c r="F84" i="92"/>
  <c r="H78" i="92"/>
  <c r="G78" i="92"/>
  <c r="F78" i="92"/>
  <c r="H72" i="92"/>
  <c r="G72" i="92"/>
  <c r="F72" i="92"/>
  <c r="H66" i="92"/>
  <c r="G66" i="92"/>
  <c r="F66" i="92"/>
  <c r="H60" i="92"/>
  <c r="G60" i="92"/>
  <c r="F60" i="92"/>
  <c r="H54" i="92"/>
  <c r="G54" i="92"/>
  <c r="F54" i="92"/>
  <c r="H48" i="92"/>
  <c r="G48" i="92"/>
  <c r="F48" i="92"/>
  <c r="H114" i="93"/>
  <c r="G114" i="93"/>
  <c r="F114" i="93"/>
  <c r="H108" i="93"/>
  <c r="G108" i="93"/>
  <c r="F108" i="93"/>
  <c r="H102" i="93"/>
  <c r="G102" i="93"/>
  <c r="F102" i="93"/>
  <c r="H96" i="93"/>
  <c r="G96" i="93"/>
  <c r="F96" i="93"/>
  <c r="H90" i="93"/>
  <c r="G90" i="93"/>
  <c r="F90" i="93"/>
  <c r="H84" i="93"/>
  <c r="G84" i="93"/>
  <c r="F84" i="93"/>
  <c r="H78" i="93"/>
  <c r="G78" i="93"/>
  <c r="F78" i="93"/>
  <c r="H72" i="93"/>
  <c r="G72" i="93"/>
  <c r="F72" i="93"/>
  <c r="H66" i="93"/>
  <c r="G66" i="93"/>
  <c r="F66" i="93"/>
  <c r="H60" i="93"/>
  <c r="G60" i="93"/>
  <c r="F60" i="93"/>
  <c r="H54" i="93"/>
  <c r="G54" i="93"/>
  <c r="F54" i="93"/>
  <c r="H48" i="93"/>
  <c r="G48" i="93"/>
  <c r="F48" i="93"/>
  <c r="H114" i="94"/>
  <c r="G114" i="94"/>
  <c r="F114" i="94"/>
  <c r="H108" i="94"/>
  <c r="G108" i="94"/>
  <c r="F108" i="94"/>
  <c r="H102" i="94"/>
  <c r="G102" i="94"/>
  <c r="F102" i="94"/>
  <c r="H96" i="94"/>
  <c r="G96" i="94"/>
  <c r="F96" i="94"/>
  <c r="H90" i="94"/>
  <c r="G90" i="94"/>
  <c r="F90" i="94"/>
  <c r="H84" i="94"/>
  <c r="G84" i="94"/>
  <c r="F84" i="94"/>
  <c r="H78" i="94"/>
  <c r="G78" i="94"/>
  <c r="F78" i="94"/>
  <c r="H72" i="94"/>
  <c r="G72" i="94"/>
  <c r="F72" i="94"/>
  <c r="H66" i="94"/>
  <c r="G66" i="94"/>
  <c r="F66" i="94"/>
  <c r="H60" i="94"/>
  <c r="G60" i="94"/>
  <c r="F60" i="94"/>
  <c r="H54" i="94"/>
  <c r="G54" i="94"/>
  <c r="F54" i="94"/>
  <c r="H48" i="94"/>
  <c r="G48" i="94"/>
  <c r="F48" i="94"/>
  <c r="H114" i="95"/>
  <c r="G114" i="95"/>
  <c r="F114" i="95"/>
  <c r="H108" i="95"/>
  <c r="G108" i="95"/>
  <c r="F108" i="95"/>
  <c r="H102" i="95"/>
  <c r="G102" i="95"/>
  <c r="F102" i="95"/>
  <c r="H96" i="95"/>
  <c r="G96" i="95"/>
  <c r="F96" i="95"/>
  <c r="H90" i="95"/>
  <c r="G90" i="95"/>
  <c r="F90" i="95"/>
  <c r="H84" i="95"/>
  <c r="G84" i="95"/>
  <c r="F84" i="95"/>
  <c r="H78" i="95"/>
  <c r="G78" i="95"/>
  <c r="F78" i="95"/>
  <c r="H72" i="95"/>
  <c r="G72" i="95"/>
  <c r="F72" i="95"/>
  <c r="H66" i="95"/>
  <c r="G66" i="95"/>
  <c r="F66" i="95"/>
  <c r="H60" i="95"/>
  <c r="G60" i="95"/>
  <c r="F60" i="95"/>
  <c r="H54" i="95"/>
  <c r="G54" i="95"/>
  <c r="F54" i="95"/>
  <c r="H48" i="95"/>
  <c r="G48" i="95"/>
  <c r="F48" i="95"/>
  <c r="H114" i="96"/>
  <c r="G114" i="96"/>
  <c r="F114" i="96"/>
  <c r="H108" i="96"/>
  <c r="G108" i="96"/>
  <c r="F108" i="96"/>
  <c r="H102" i="96"/>
  <c r="G102" i="96"/>
  <c r="F102" i="96"/>
  <c r="H96" i="96"/>
  <c r="G96" i="96"/>
  <c r="F96" i="96"/>
  <c r="H90" i="96"/>
  <c r="G90" i="96"/>
  <c r="F90" i="96"/>
  <c r="H84" i="96"/>
  <c r="G84" i="96"/>
  <c r="F84" i="96"/>
  <c r="H78" i="96"/>
  <c r="G78" i="96"/>
  <c r="F78" i="96"/>
  <c r="H72" i="96"/>
  <c r="G72" i="96"/>
  <c r="F72" i="96"/>
  <c r="H66" i="96"/>
  <c r="G66" i="96"/>
  <c r="F66" i="96"/>
  <c r="H60" i="96"/>
  <c r="G60" i="96"/>
  <c r="F60" i="96"/>
  <c r="H54" i="96"/>
  <c r="G54" i="96"/>
  <c r="F54" i="96"/>
  <c r="H48" i="96"/>
  <c r="G48" i="96"/>
  <c r="F48" i="96"/>
  <c r="H114" i="97"/>
  <c r="G114" i="97"/>
  <c r="F114" i="97"/>
  <c r="H108" i="97"/>
  <c r="G108" i="97"/>
  <c r="F108" i="97"/>
  <c r="H102" i="97"/>
  <c r="G102" i="97"/>
  <c r="F102" i="97"/>
  <c r="H96" i="97"/>
  <c r="G96" i="97"/>
  <c r="F96" i="97"/>
  <c r="H90" i="97"/>
  <c r="G90" i="97"/>
  <c r="F90" i="97"/>
  <c r="H84" i="97"/>
  <c r="G84" i="97"/>
  <c r="F84" i="97"/>
  <c r="H78" i="97"/>
  <c r="G78" i="97"/>
  <c r="F78" i="97"/>
  <c r="H72" i="97"/>
  <c r="G72" i="97"/>
  <c r="F72" i="97"/>
  <c r="H66" i="97"/>
  <c r="G66" i="97"/>
  <c r="F66" i="97"/>
  <c r="H60" i="97"/>
  <c r="G60" i="97"/>
  <c r="F60" i="97"/>
  <c r="H54" i="97"/>
  <c r="G54" i="97"/>
  <c r="F54" i="97"/>
  <c r="H48" i="97"/>
  <c r="G48" i="97"/>
  <c r="F48" i="97"/>
  <c r="H114" i="98"/>
  <c r="G114" i="98"/>
  <c r="F114" i="98"/>
  <c r="H108" i="98"/>
  <c r="G108" i="98"/>
  <c r="F108" i="98"/>
  <c r="H102" i="98"/>
  <c r="G102" i="98"/>
  <c r="F102" i="98"/>
  <c r="H96" i="98"/>
  <c r="G96" i="98"/>
  <c r="F96" i="98"/>
  <c r="H90" i="98"/>
  <c r="G90" i="98"/>
  <c r="F90" i="98"/>
  <c r="H84" i="98"/>
  <c r="G84" i="98"/>
  <c r="F84" i="98"/>
  <c r="H78" i="98"/>
  <c r="G78" i="98"/>
  <c r="F78" i="98"/>
  <c r="H72" i="98"/>
  <c r="G72" i="98"/>
  <c r="F72" i="98"/>
  <c r="H66" i="98"/>
  <c r="G66" i="98"/>
  <c r="F66" i="98"/>
  <c r="H60" i="98"/>
  <c r="G60" i="98"/>
  <c r="F60" i="98"/>
  <c r="H54" i="98"/>
  <c r="G54" i="98"/>
  <c r="F54" i="98"/>
  <c r="H48" i="98"/>
  <c r="G48" i="98"/>
  <c r="F48" i="98"/>
  <c r="H114" i="99"/>
  <c r="G114" i="99"/>
  <c r="F114" i="99"/>
  <c r="H108" i="99"/>
  <c r="G108" i="99"/>
  <c r="F108" i="99"/>
  <c r="H102" i="99"/>
  <c r="G102" i="99"/>
  <c r="F102" i="99"/>
  <c r="H96" i="99"/>
  <c r="G96" i="99"/>
  <c r="F96" i="99"/>
  <c r="H90" i="99"/>
  <c r="G90" i="99"/>
  <c r="F90" i="99"/>
  <c r="H84" i="99"/>
  <c r="G84" i="99"/>
  <c r="F84" i="99"/>
  <c r="H78" i="99"/>
  <c r="G78" i="99"/>
  <c r="F78" i="99"/>
  <c r="H72" i="99"/>
  <c r="G72" i="99"/>
  <c r="F72" i="99"/>
  <c r="H66" i="99"/>
  <c r="G66" i="99"/>
  <c r="F66" i="99"/>
  <c r="H60" i="99"/>
  <c r="G60" i="99"/>
  <c r="F60" i="99"/>
  <c r="H54" i="99"/>
  <c r="G54" i="99"/>
  <c r="F54" i="99"/>
  <c r="H48" i="99"/>
  <c r="G48" i="99"/>
  <c r="F48" i="99"/>
  <c r="H114" i="100"/>
  <c r="G114" i="100"/>
  <c r="F114" i="100"/>
  <c r="H108" i="100"/>
  <c r="G108" i="100"/>
  <c r="F108" i="100"/>
  <c r="H102" i="100"/>
  <c r="G102" i="100"/>
  <c r="F102" i="100"/>
  <c r="H96" i="100"/>
  <c r="G96" i="100"/>
  <c r="F96" i="100"/>
  <c r="H90" i="100"/>
  <c r="G90" i="100"/>
  <c r="F90" i="100"/>
  <c r="H84" i="100"/>
  <c r="G84" i="100"/>
  <c r="F84" i="100"/>
  <c r="H78" i="100"/>
  <c r="G78" i="100"/>
  <c r="F78" i="100"/>
  <c r="H72" i="100"/>
  <c r="G72" i="100"/>
  <c r="F72" i="100"/>
  <c r="H66" i="100"/>
  <c r="G66" i="100"/>
  <c r="F66" i="100"/>
  <c r="H60" i="100"/>
  <c r="G60" i="100"/>
  <c r="F60" i="100"/>
  <c r="H54" i="100"/>
  <c r="G54" i="100"/>
  <c r="F54" i="100"/>
  <c r="H48" i="100"/>
  <c r="G48" i="100"/>
  <c r="F48" i="100"/>
  <c r="H114" i="101"/>
  <c r="G114" i="101"/>
  <c r="F114" i="101"/>
  <c r="H108" i="101"/>
  <c r="G108" i="101"/>
  <c r="F108" i="101"/>
  <c r="H102" i="101"/>
  <c r="G102" i="101"/>
  <c r="F102" i="101"/>
  <c r="H96" i="101"/>
  <c r="G96" i="101"/>
  <c r="F96" i="101"/>
  <c r="H90" i="101"/>
  <c r="G90" i="101"/>
  <c r="F90" i="101"/>
  <c r="H84" i="101"/>
  <c r="G84" i="101"/>
  <c r="F84" i="101"/>
  <c r="H78" i="101"/>
  <c r="G78" i="101"/>
  <c r="F78" i="101"/>
  <c r="H72" i="101"/>
  <c r="G72" i="101"/>
  <c r="F72" i="101"/>
  <c r="H66" i="101"/>
  <c r="G66" i="101"/>
  <c r="F66" i="101"/>
  <c r="H60" i="101"/>
  <c r="G60" i="101"/>
  <c r="F60" i="101"/>
  <c r="H54" i="101"/>
  <c r="G54" i="101"/>
  <c r="F54" i="101"/>
  <c r="H48" i="101"/>
  <c r="G48" i="101"/>
  <c r="F48" i="101"/>
  <c r="H114" i="102"/>
  <c r="G114" i="102"/>
  <c r="F114" i="102"/>
  <c r="H108" i="102"/>
  <c r="G108" i="102"/>
  <c r="F108" i="102"/>
  <c r="H102" i="102"/>
  <c r="G102" i="102"/>
  <c r="F102" i="102"/>
  <c r="H96" i="102"/>
  <c r="G96" i="102"/>
  <c r="F96" i="102"/>
  <c r="H90" i="102"/>
  <c r="G90" i="102"/>
  <c r="F90" i="102"/>
  <c r="H84" i="102"/>
  <c r="G84" i="102"/>
  <c r="F84" i="102"/>
  <c r="H78" i="102"/>
  <c r="G78" i="102"/>
  <c r="F78" i="102"/>
  <c r="H72" i="102"/>
  <c r="G72" i="102"/>
  <c r="F72" i="102"/>
  <c r="H66" i="102"/>
  <c r="G66" i="102"/>
  <c r="F66" i="102"/>
  <c r="H60" i="102"/>
  <c r="G60" i="102"/>
  <c r="F60" i="102"/>
  <c r="H54" i="102"/>
  <c r="G54" i="102"/>
  <c r="F54" i="102"/>
  <c r="H48" i="102"/>
  <c r="G48" i="102"/>
  <c r="F48" i="102"/>
  <c r="H114" i="103"/>
  <c r="G114" i="103"/>
  <c r="F114" i="103"/>
  <c r="H108" i="103"/>
  <c r="G108" i="103"/>
  <c r="F108" i="103"/>
  <c r="H102" i="103"/>
  <c r="G102" i="103"/>
  <c r="F102" i="103"/>
  <c r="H96" i="103"/>
  <c r="G96" i="103"/>
  <c r="F96" i="103"/>
  <c r="H90" i="103"/>
  <c r="G90" i="103"/>
  <c r="F90" i="103"/>
  <c r="H84" i="103"/>
  <c r="G84" i="103"/>
  <c r="F84" i="103"/>
  <c r="H78" i="103"/>
  <c r="G78" i="103"/>
  <c r="F78" i="103"/>
  <c r="H72" i="103"/>
  <c r="G72" i="103"/>
  <c r="F72" i="103"/>
  <c r="H66" i="103"/>
  <c r="G66" i="103"/>
  <c r="F66" i="103"/>
  <c r="H60" i="103"/>
  <c r="G60" i="103"/>
  <c r="F60" i="103"/>
  <c r="H54" i="103"/>
  <c r="G54" i="103"/>
  <c r="F54" i="103"/>
  <c r="H48" i="103"/>
  <c r="G48" i="103"/>
  <c r="F48" i="103"/>
  <c r="H114" i="104"/>
  <c r="G114" i="104"/>
  <c r="F114" i="104"/>
  <c r="H108" i="104"/>
  <c r="G108" i="104"/>
  <c r="F108" i="104"/>
  <c r="H102" i="104"/>
  <c r="G102" i="104"/>
  <c r="F102" i="104"/>
  <c r="H96" i="104"/>
  <c r="G96" i="104"/>
  <c r="F96" i="104"/>
  <c r="H90" i="104"/>
  <c r="G90" i="104"/>
  <c r="F90" i="104"/>
  <c r="H84" i="104"/>
  <c r="G84" i="104"/>
  <c r="F84" i="104"/>
  <c r="H78" i="104"/>
  <c r="G78" i="104"/>
  <c r="F78" i="104"/>
  <c r="H72" i="104"/>
  <c r="G72" i="104"/>
  <c r="F72" i="104"/>
  <c r="H66" i="104"/>
  <c r="G66" i="104"/>
  <c r="F66" i="104"/>
  <c r="H60" i="104"/>
  <c r="G60" i="104"/>
  <c r="F60" i="104"/>
  <c r="H54" i="104"/>
  <c r="G54" i="104"/>
  <c r="F54" i="104"/>
  <c r="H48" i="104"/>
  <c r="G48" i="104"/>
  <c r="F48" i="104"/>
  <c r="H114" i="105"/>
  <c r="G114" i="105"/>
  <c r="F114" i="105"/>
  <c r="H108" i="105"/>
  <c r="G108" i="105"/>
  <c r="F108" i="105"/>
  <c r="H102" i="105"/>
  <c r="G102" i="105"/>
  <c r="F102" i="105"/>
  <c r="H96" i="105"/>
  <c r="G96" i="105"/>
  <c r="F96" i="105"/>
  <c r="H90" i="105"/>
  <c r="G90" i="105"/>
  <c r="F90" i="105"/>
  <c r="H84" i="105"/>
  <c r="G84" i="105"/>
  <c r="F84" i="105"/>
  <c r="H78" i="105"/>
  <c r="G78" i="105"/>
  <c r="F78" i="105"/>
  <c r="H72" i="105"/>
  <c r="G72" i="105"/>
  <c r="F72" i="105"/>
  <c r="H66" i="105"/>
  <c r="G66" i="105"/>
  <c r="F66" i="105"/>
  <c r="H60" i="105"/>
  <c r="G60" i="105"/>
  <c r="F60" i="105"/>
  <c r="H54" i="105"/>
  <c r="G54" i="105"/>
  <c r="F54" i="105"/>
  <c r="H48" i="105"/>
  <c r="G48" i="105"/>
  <c r="F48" i="105"/>
  <c r="H114" i="106"/>
  <c r="G114" i="106"/>
  <c r="F114" i="106"/>
  <c r="H108" i="106"/>
  <c r="G108" i="106"/>
  <c r="F108" i="106"/>
  <c r="H102" i="106"/>
  <c r="G102" i="106"/>
  <c r="F102" i="106"/>
  <c r="H96" i="106"/>
  <c r="G96" i="106"/>
  <c r="F96" i="106"/>
  <c r="H90" i="106"/>
  <c r="G90" i="106"/>
  <c r="F90" i="106"/>
  <c r="H84" i="106"/>
  <c r="G84" i="106"/>
  <c r="F84" i="106"/>
  <c r="H78" i="106"/>
  <c r="G78" i="106"/>
  <c r="F78" i="106"/>
  <c r="H72" i="106"/>
  <c r="G72" i="106"/>
  <c r="F72" i="106"/>
  <c r="H66" i="106"/>
  <c r="G66" i="106"/>
  <c r="F66" i="106"/>
  <c r="H60" i="106"/>
  <c r="G60" i="106"/>
  <c r="F60" i="106"/>
  <c r="H54" i="106"/>
  <c r="G54" i="106"/>
  <c r="F54" i="106"/>
  <c r="H48" i="106"/>
  <c r="G48" i="106"/>
  <c r="F48" i="106"/>
  <c r="H114" i="107"/>
  <c r="G114" i="107"/>
  <c r="F114" i="107"/>
  <c r="H108" i="107"/>
  <c r="G108" i="107"/>
  <c r="F108" i="107"/>
  <c r="H102" i="107"/>
  <c r="G102" i="107"/>
  <c r="F102" i="107"/>
  <c r="H96" i="107"/>
  <c r="G96" i="107"/>
  <c r="F96" i="107"/>
  <c r="H90" i="107"/>
  <c r="G90" i="107"/>
  <c r="F90" i="107"/>
  <c r="H84" i="107"/>
  <c r="G84" i="107"/>
  <c r="F84" i="107"/>
  <c r="H78" i="107"/>
  <c r="G78" i="107"/>
  <c r="F78" i="107"/>
  <c r="H72" i="107"/>
  <c r="G72" i="107"/>
  <c r="F72" i="107"/>
  <c r="H66" i="107"/>
  <c r="G66" i="107"/>
  <c r="F66" i="107"/>
  <c r="H60" i="107"/>
  <c r="G60" i="107"/>
  <c r="F60" i="107"/>
  <c r="H54" i="107"/>
  <c r="G54" i="107"/>
  <c r="F54" i="107"/>
  <c r="H48" i="107"/>
  <c r="G48" i="107"/>
  <c r="F48" i="107"/>
  <c r="H114" i="108"/>
  <c r="G114" i="108"/>
  <c r="F114" i="108"/>
  <c r="H108" i="108"/>
  <c r="G108" i="108"/>
  <c r="F108" i="108"/>
  <c r="H102" i="108"/>
  <c r="G102" i="108"/>
  <c r="F102" i="108"/>
  <c r="H96" i="108"/>
  <c r="G96" i="108"/>
  <c r="F96" i="108"/>
  <c r="H90" i="108"/>
  <c r="G90" i="108"/>
  <c r="F90" i="108"/>
  <c r="H84" i="108"/>
  <c r="G84" i="108"/>
  <c r="F84" i="108"/>
  <c r="H78" i="108"/>
  <c r="G78" i="108"/>
  <c r="F78" i="108"/>
  <c r="H72" i="108"/>
  <c r="G72" i="108"/>
  <c r="F72" i="108"/>
  <c r="H66" i="108"/>
  <c r="G66" i="108"/>
  <c r="F66" i="108"/>
  <c r="H60" i="108"/>
  <c r="G60" i="108"/>
  <c r="F60" i="108"/>
  <c r="H54" i="108"/>
  <c r="G54" i="108"/>
  <c r="F54" i="108"/>
  <c r="H48" i="108"/>
  <c r="G48" i="108"/>
  <c r="F48" i="108"/>
  <c r="H114" i="109"/>
  <c r="G114" i="109"/>
  <c r="F114" i="109"/>
  <c r="H108" i="109"/>
  <c r="G108" i="109"/>
  <c r="F108" i="109"/>
  <c r="H102" i="109"/>
  <c r="G102" i="109"/>
  <c r="F102" i="109"/>
  <c r="H96" i="109"/>
  <c r="G96" i="109"/>
  <c r="F96" i="109"/>
  <c r="H90" i="109"/>
  <c r="G90" i="109"/>
  <c r="F90" i="109"/>
  <c r="H84" i="109"/>
  <c r="G84" i="109"/>
  <c r="F84" i="109"/>
  <c r="H78" i="109"/>
  <c r="G78" i="109"/>
  <c r="F78" i="109"/>
  <c r="H72" i="109"/>
  <c r="G72" i="109"/>
  <c r="F72" i="109"/>
  <c r="H66" i="109"/>
  <c r="G66" i="109"/>
  <c r="F66" i="109"/>
  <c r="H60" i="109"/>
  <c r="G60" i="109"/>
  <c r="F60" i="109"/>
  <c r="H54" i="109"/>
  <c r="G54" i="109"/>
  <c r="F54" i="109"/>
  <c r="H48" i="109"/>
  <c r="G48" i="109"/>
  <c r="F48" i="109"/>
  <c r="H114" i="110"/>
  <c r="G114" i="110"/>
  <c r="F114" i="110"/>
  <c r="H108" i="110"/>
  <c r="G108" i="110"/>
  <c r="F108" i="110"/>
  <c r="H102" i="110"/>
  <c r="G102" i="110"/>
  <c r="F102" i="110"/>
  <c r="H96" i="110"/>
  <c r="G96" i="110"/>
  <c r="F96" i="110"/>
  <c r="H90" i="110"/>
  <c r="G90" i="110"/>
  <c r="F90" i="110"/>
  <c r="H84" i="110"/>
  <c r="G84" i="110"/>
  <c r="F84" i="110"/>
  <c r="H78" i="110"/>
  <c r="G78" i="110"/>
  <c r="F78" i="110"/>
  <c r="H72" i="110"/>
  <c r="G72" i="110"/>
  <c r="F72" i="110"/>
  <c r="H66" i="110"/>
  <c r="G66" i="110"/>
  <c r="F66" i="110"/>
  <c r="H60" i="110"/>
  <c r="G60" i="110"/>
  <c r="F60" i="110"/>
  <c r="H54" i="110"/>
  <c r="G54" i="110"/>
  <c r="F54" i="110"/>
  <c r="H48" i="110"/>
  <c r="G48" i="110"/>
  <c r="F48" i="110"/>
  <c r="H114" i="111"/>
  <c r="G114" i="111"/>
  <c r="F114" i="111"/>
  <c r="H108" i="111"/>
  <c r="G108" i="111"/>
  <c r="F108" i="111"/>
  <c r="H102" i="111"/>
  <c r="G102" i="111"/>
  <c r="F102" i="111"/>
  <c r="H96" i="111"/>
  <c r="G96" i="111"/>
  <c r="F96" i="111"/>
  <c r="H90" i="111"/>
  <c r="G90" i="111"/>
  <c r="F90" i="111"/>
  <c r="H84" i="111"/>
  <c r="G84" i="111"/>
  <c r="F84" i="111"/>
  <c r="H78" i="111"/>
  <c r="G78" i="111"/>
  <c r="F78" i="111"/>
  <c r="H72" i="111"/>
  <c r="G72" i="111"/>
  <c r="F72" i="111"/>
  <c r="H66" i="111"/>
  <c r="G66" i="111"/>
  <c r="F66" i="111"/>
  <c r="H60" i="111"/>
  <c r="G60" i="111"/>
  <c r="F60" i="111"/>
  <c r="H54" i="111"/>
  <c r="G54" i="111"/>
  <c r="F54" i="111"/>
  <c r="H48" i="111"/>
  <c r="G48" i="111"/>
  <c r="F48" i="111"/>
  <c r="H114" i="112"/>
  <c r="G114" i="112"/>
  <c r="F114" i="112"/>
  <c r="H108" i="112"/>
  <c r="G108" i="112"/>
  <c r="F108" i="112"/>
  <c r="H102" i="112"/>
  <c r="G102" i="112"/>
  <c r="F102" i="112"/>
  <c r="H96" i="112"/>
  <c r="G96" i="112"/>
  <c r="F96" i="112"/>
  <c r="H90" i="112"/>
  <c r="G90" i="112"/>
  <c r="F90" i="112"/>
  <c r="H84" i="112"/>
  <c r="G84" i="112"/>
  <c r="F84" i="112"/>
  <c r="H78" i="112"/>
  <c r="G78" i="112"/>
  <c r="F78" i="112"/>
  <c r="H72" i="112"/>
  <c r="G72" i="112"/>
  <c r="F72" i="112"/>
  <c r="H66" i="112"/>
  <c r="G66" i="112"/>
  <c r="F66" i="112"/>
  <c r="H60" i="112"/>
  <c r="G60" i="112"/>
  <c r="F60" i="112"/>
  <c r="H54" i="112"/>
  <c r="G54" i="112"/>
  <c r="F54" i="112"/>
  <c r="H48" i="112"/>
  <c r="G48" i="112"/>
  <c r="F48" i="112"/>
  <c r="H114" i="113"/>
  <c r="G114" i="113"/>
  <c r="F114" i="113"/>
  <c r="H108" i="113"/>
  <c r="G108" i="113"/>
  <c r="F108" i="113"/>
  <c r="H102" i="113"/>
  <c r="G102" i="113"/>
  <c r="F102" i="113"/>
  <c r="H96" i="113"/>
  <c r="G96" i="113"/>
  <c r="F96" i="113"/>
  <c r="H90" i="113"/>
  <c r="G90" i="113"/>
  <c r="F90" i="113"/>
  <c r="H84" i="113"/>
  <c r="G84" i="113"/>
  <c r="F84" i="113"/>
  <c r="H78" i="113"/>
  <c r="G78" i="113"/>
  <c r="F78" i="113"/>
  <c r="H72" i="113"/>
  <c r="G72" i="113"/>
  <c r="F72" i="113"/>
  <c r="H66" i="113"/>
  <c r="G66" i="113"/>
  <c r="F66" i="113"/>
  <c r="H60" i="113"/>
  <c r="G60" i="113"/>
  <c r="F60" i="113"/>
  <c r="H54" i="113"/>
  <c r="G54" i="113"/>
  <c r="F54" i="113"/>
  <c r="H48" i="113"/>
  <c r="G48" i="113"/>
  <c r="F48" i="113"/>
  <c r="H114" i="114"/>
  <c r="G114" i="114"/>
  <c r="F114" i="114"/>
  <c r="H108" i="114"/>
  <c r="G108" i="114"/>
  <c r="F108" i="114"/>
  <c r="H102" i="114"/>
  <c r="G102" i="114"/>
  <c r="F102" i="114"/>
  <c r="H96" i="114"/>
  <c r="G96" i="114"/>
  <c r="F96" i="114"/>
  <c r="H90" i="114"/>
  <c r="G90" i="114"/>
  <c r="F90" i="114"/>
  <c r="H84" i="114"/>
  <c r="G84" i="114"/>
  <c r="F84" i="114"/>
  <c r="H78" i="114"/>
  <c r="G78" i="114"/>
  <c r="F78" i="114"/>
  <c r="H72" i="114"/>
  <c r="G72" i="114"/>
  <c r="F72" i="114"/>
  <c r="H66" i="114"/>
  <c r="G66" i="114"/>
  <c r="F66" i="114"/>
  <c r="H60" i="114"/>
  <c r="G60" i="114"/>
  <c r="F60" i="114"/>
  <c r="H54" i="114"/>
  <c r="G54" i="114"/>
  <c r="F54" i="114"/>
  <c r="H48" i="114"/>
  <c r="G48" i="114"/>
  <c r="F48" i="114"/>
  <c r="H114" i="115"/>
  <c r="G114" i="115"/>
  <c r="F114" i="115"/>
  <c r="H108" i="115"/>
  <c r="G108" i="115"/>
  <c r="F108" i="115"/>
  <c r="H102" i="115"/>
  <c r="G102" i="115"/>
  <c r="F102" i="115"/>
  <c r="H96" i="115"/>
  <c r="G96" i="115"/>
  <c r="F96" i="115"/>
  <c r="H90" i="115"/>
  <c r="G90" i="115"/>
  <c r="F90" i="115"/>
  <c r="H84" i="115"/>
  <c r="G84" i="115"/>
  <c r="F84" i="115"/>
  <c r="H78" i="115"/>
  <c r="G78" i="115"/>
  <c r="F78" i="115"/>
  <c r="H72" i="115"/>
  <c r="G72" i="115"/>
  <c r="F72" i="115"/>
  <c r="H66" i="115"/>
  <c r="G66" i="115"/>
  <c r="F66" i="115"/>
  <c r="H60" i="115"/>
  <c r="G60" i="115"/>
  <c r="F60" i="115"/>
  <c r="H54" i="115"/>
  <c r="G54" i="115"/>
  <c r="F54" i="115"/>
  <c r="H48" i="115"/>
  <c r="G48" i="115"/>
  <c r="F48" i="115"/>
  <c r="H114" i="116"/>
  <c r="G114" i="116"/>
  <c r="F114" i="116"/>
  <c r="H108" i="116"/>
  <c r="G108" i="116"/>
  <c r="F108" i="116"/>
  <c r="H102" i="116"/>
  <c r="G102" i="116"/>
  <c r="F102" i="116"/>
  <c r="H96" i="116"/>
  <c r="G96" i="116"/>
  <c r="F96" i="116"/>
  <c r="H90" i="116"/>
  <c r="G90" i="116"/>
  <c r="F90" i="116"/>
  <c r="H84" i="116"/>
  <c r="G84" i="116"/>
  <c r="F84" i="116"/>
  <c r="H78" i="116"/>
  <c r="G78" i="116"/>
  <c r="F78" i="116"/>
  <c r="H72" i="116"/>
  <c r="G72" i="116"/>
  <c r="F72" i="116"/>
  <c r="H66" i="116"/>
  <c r="G66" i="116"/>
  <c r="F66" i="116"/>
  <c r="H60" i="116"/>
  <c r="G60" i="116"/>
  <c r="F60" i="116"/>
  <c r="H54" i="116"/>
  <c r="G54" i="116"/>
  <c r="F54" i="116"/>
  <c r="H48" i="116"/>
  <c r="G48" i="116"/>
  <c r="F48" i="116"/>
  <c r="H114" i="117"/>
  <c r="G114" i="117"/>
  <c r="F114" i="117"/>
  <c r="H108" i="117"/>
  <c r="G108" i="117"/>
  <c r="F108" i="117"/>
  <c r="H102" i="117"/>
  <c r="G102" i="117"/>
  <c r="F102" i="117"/>
  <c r="H96" i="117"/>
  <c r="G96" i="117"/>
  <c r="F96" i="117"/>
  <c r="H90" i="117"/>
  <c r="G90" i="117"/>
  <c r="F90" i="117"/>
  <c r="H84" i="117"/>
  <c r="G84" i="117"/>
  <c r="F84" i="117"/>
  <c r="H78" i="117"/>
  <c r="G78" i="117"/>
  <c r="F78" i="117"/>
  <c r="H72" i="117"/>
  <c r="G72" i="117"/>
  <c r="F72" i="117"/>
  <c r="H66" i="117"/>
  <c r="G66" i="117"/>
  <c r="F66" i="117"/>
  <c r="H60" i="117"/>
  <c r="G60" i="117"/>
  <c r="F60" i="117"/>
  <c r="H54" i="117"/>
  <c r="G54" i="117"/>
  <c r="F54" i="117"/>
  <c r="H48" i="117"/>
  <c r="G48" i="117"/>
  <c r="F48" i="117"/>
  <c r="H114" i="118"/>
  <c r="G114" i="118"/>
  <c r="F114" i="118"/>
  <c r="H108" i="118"/>
  <c r="G108" i="118"/>
  <c r="F108" i="118"/>
  <c r="H102" i="118"/>
  <c r="G102" i="118"/>
  <c r="F102" i="118"/>
  <c r="H96" i="118"/>
  <c r="G96" i="118"/>
  <c r="F96" i="118"/>
  <c r="H90" i="118"/>
  <c r="G90" i="118"/>
  <c r="F90" i="118"/>
  <c r="H84" i="118"/>
  <c r="G84" i="118"/>
  <c r="F84" i="118"/>
  <c r="H78" i="118"/>
  <c r="G78" i="118"/>
  <c r="F78" i="118"/>
  <c r="H72" i="118"/>
  <c r="G72" i="118"/>
  <c r="F72" i="118"/>
  <c r="H66" i="118"/>
  <c r="G66" i="118"/>
  <c r="F66" i="118"/>
  <c r="H60" i="118"/>
  <c r="G60" i="118"/>
  <c r="F60" i="118"/>
  <c r="H54" i="118"/>
  <c r="G54" i="118"/>
  <c r="F54" i="118"/>
  <c r="H48" i="118"/>
  <c r="G48" i="118"/>
  <c r="F48" i="118"/>
  <c r="H114" i="119"/>
  <c r="G114" i="119"/>
  <c r="F114" i="119"/>
  <c r="H108" i="119"/>
  <c r="G108" i="119"/>
  <c r="F108" i="119"/>
  <c r="H102" i="119"/>
  <c r="G102" i="119"/>
  <c r="F102" i="119"/>
  <c r="H96" i="119"/>
  <c r="G96" i="119"/>
  <c r="F96" i="119"/>
  <c r="H90" i="119"/>
  <c r="G90" i="119"/>
  <c r="F90" i="119"/>
  <c r="H84" i="119"/>
  <c r="G84" i="119"/>
  <c r="F84" i="119"/>
  <c r="H78" i="119"/>
  <c r="G78" i="119"/>
  <c r="F78" i="119"/>
  <c r="H72" i="119"/>
  <c r="G72" i="119"/>
  <c r="F72" i="119"/>
  <c r="H66" i="119"/>
  <c r="G66" i="119"/>
  <c r="F66" i="119"/>
  <c r="H60" i="119"/>
  <c r="G60" i="119"/>
  <c r="F60" i="119"/>
  <c r="H54" i="119"/>
  <c r="G54" i="119"/>
  <c r="F54" i="119"/>
  <c r="H48" i="119"/>
  <c r="G48" i="119"/>
  <c r="F48" i="119"/>
  <c r="H114" i="120"/>
  <c r="G114" i="120"/>
  <c r="F114" i="120"/>
  <c r="H108" i="120"/>
  <c r="G108" i="120"/>
  <c r="F108" i="120"/>
  <c r="H102" i="120"/>
  <c r="G102" i="120"/>
  <c r="F102" i="120"/>
  <c r="H96" i="120"/>
  <c r="G96" i="120"/>
  <c r="F96" i="120"/>
  <c r="H90" i="120"/>
  <c r="G90" i="120"/>
  <c r="F90" i="120"/>
  <c r="H84" i="120"/>
  <c r="G84" i="120"/>
  <c r="F84" i="120"/>
  <c r="H78" i="120"/>
  <c r="G78" i="120"/>
  <c r="F78" i="120"/>
  <c r="H72" i="120"/>
  <c r="G72" i="120"/>
  <c r="F72" i="120"/>
  <c r="H66" i="120"/>
  <c r="G66" i="120"/>
  <c r="F66" i="120"/>
  <c r="H60" i="120"/>
  <c r="G60" i="120"/>
  <c r="F60" i="120"/>
  <c r="H54" i="120"/>
  <c r="G54" i="120"/>
  <c r="F54" i="120"/>
  <c r="H48" i="120"/>
  <c r="G48" i="120"/>
  <c r="F48" i="120"/>
  <c r="H114" i="121"/>
  <c r="G114" i="121"/>
  <c r="F114" i="121"/>
  <c r="H108" i="121"/>
  <c r="G108" i="121"/>
  <c r="F108" i="121"/>
  <c r="H102" i="121"/>
  <c r="G102" i="121"/>
  <c r="F102" i="121"/>
  <c r="H96" i="121"/>
  <c r="G96" i="121"/>
  <c r="F96" i="121"/>
  <c r="H90" i="121"/>
  <c r="G90" i="121"/>
  <c r="F90" i="121"/>
  <c r="H84" i="121"/>
  <c r="G84" i="121"/>
  <c r="F84" i="121"/>
  <c r="H78" i="121"/>
  <c r="G78" i="121"/>
  <c r="F78" i="121"/>
  <c r="H72" i="121"/>
  <c r="G72" i="121"/>
  <c r="F72" i="121"/>
  <c r="H66" i="121"/>
  <c r="G66" i="121"/>
  <c r="F66" i="121"/>
  <c r="H60" i="121"/>
  <c r="G60" i="121"/>
  <c r="F60" i="121"/>
  <c r="H54" i="121"/>
  <c r="G54" i="121"/>
  <c r="F54" i="121"/>
  <c r="H48" i="121"/>
  <c r="G48" i="121"/>
  <c r="F48" i="121"/>
  <c r="H114" i="122"/>
  <c r="G114" i="122"/>
  <c r="F114" i="122"/>
  <c r="H108" i="122"/>
  <c r="G108" i="122"/>
  <c r="F108" i="122"/>
  <c r="H102" i="122"/>
  <c r="G102" i="122"/>
  <c r="F102" i="122"/>
  <c r="H96" i="122"/>
  <c r="G96" i="122"/>
  <c r="F96" i="122"/>
  <c r="H90" i="122"/>
  <c r="G90" i="122"/>
  <c r="F90" i="122"/>
  <c r="H84" i="122"/>
  <c r="G84" i="122"/>
  <c r="F84" i="122"/>
  <c r="H78" i="122"/>
  <c r="G78" i="122"/>
  <c r="F78" i="122"/>
  <c r="H72" i="122"/>
  <c r="G72" i="122"/>
  <c r="F72" i="122"/>
  <c r="H66" i="122"/>
  <c r="G66" i="122"/>
  <c r="F66" i="122"/>
  <c r="H60" i="122"/>
  <c r="G60" i="122"/>
  <c r="F60" i="122"/>
  <c r="H54" i="122"/>
  <c r="G54" i="122"/>
  <c r="F54" i="122"/>
  <c r="H48" i="122"/>
  <c r="G48" i="122"/>
  <c r="F48" i="122"/>
  <c r="H114" i="123"/>
  <c r="G114" i="123"/>
  <c r="F114" i="123"/>
  <c r="H108" i="123"/>
  <c r="G108" i="123"/>
  <c r="F108" i="123"/>
  <c r="H102" i="123"/>
  <c r="G102" i="123"/>
  <c r="F102" i="123"/>
  <c r="H96" i="123"/>
  <c r="G96" i="123"/>
  <c r="F96" i="123"/>
  <c r="H90" i="123"/>
  <c r="G90" i="123"/>
  <c r="F90" i="123"/>
  <c r="H84" i="123"/>
  <c r="G84" i="123"/>
  <c r="F84" i="123"/>
  <c r="H78" i="123"/>
  <c r="G78" i="123"/>
  <c r="F78" i="123"/>
  <c r="H72" i="123"/>
  <c r="G72" i="123"/>
  <c r="F72" i="123"/>
  <c r="H66" i="123"/>
  <c r="G66" i="123"/>
  <c r="F66" i="123"/>
  <c r="H60" i="123"/>
  <c r="G60" i="123"/>
  <c r="F60" i="123"/>
  <c r="H54" i="123"/>
  <c r="G54" i="123"/>
  <c r="F54" i="123"/>
  <c r="H48" i="123"/>
  <c r="G48" i="123"/>
  <c r="F48" i="123"/>
  <c r="H114" i="124"/>
  <c r="G114" i="124"/>
  <c r="F114" i="124"/>
  <c r="H108" i="124"/>
  <c r="G108" i="124"/>
  <c r="F108" i="124"/>
  <c r="H102" i="124"/>
  <c r="G102" i="124"/>
  <c r="F102" i="124"/>
  <c r="H96" i="124"/>
  <c r="G96" i="124"/>
  <c r="F96" i="124"/>
  <c r="H90" i="124"/>
  <c r="G90" i="124"/>
  <c r="F90" i="124"/>
  <c r="H84" i="124"/>
  <c r="G84" i="124"/>
  <c r="F84" i="124"/>
  <c r="H78" i="124"/>
  <c r="G78" i="124"/>
  <c r="F78" i="124"/>
  <c r="H72" i="124"/>
  <c r="G72" i="124"/>
  <c r="F72" i="124"/>
  <c r="H66" i="124"/>
  <c r="G66" i="124"/>
  <c r="F66" i="124"/>
  <c r="H60" i="124"/>
  <c r="G60" i="124"/>
  <c r="F60" i="124"/>
  <c r="H54" i="124"/>
  <c r="G54" i="124"/>
  <c r="F54" i="124"/>
  <c r="H48" i="124"/>
  <c r="G48" i="124"/>
  <c r="F48" i="124"/>
  <c r="H114" i="125"/>
  <c r="G114" i="125"/>
  <c r="F114" i="125"/>
  <c r="H108" i="125"/>
  <c r="G108" i="125"/>
  <c r="F108" i="125"/>
  <c r="H102" i="125"/>
  <c r="G102" i="125"/>
  <c r="F102" i="125"/>
  <c r="H96" i="125"/>
  <c r="G96" i="125"/>
  <c r="F96" i="125"/>
  <c r="H90" i="125"/>
  <c r="G90" i="125"/>
  <c r="F90" i="125"/>
  <c r="H84" i="125"/>
  <c r="G84" i="125"/>
  <c r="F84" i="125"/>
  <c r="H78" i="125"/>
  <c r="G78" i="125"/>
  <c r="F78" i="125"/>
  <c r="H72" i="125"/>
  <c r="G72" i="125"/>
  <c r="F72" i="125"/>
  <c r="H66" i="125"/>
  <c r="G66" i="125"/>
  <c r="F66" i="125"/>
  <c r="H60" i="125"/>
  <c r="G60" i="125"/>
  <c r="F60" i="125"/>
  <c r="H54" i="125"/>
  <c r="G54" i="125"/>
  <c r="F54" i="125"/>
  <c r="H48" i="125"/>
  <c r="G48" i="125"/>
  <c r="F48" i="125"/>
  <c r="H114" i="126"/>
  <c r="G114" i="126"/>
  <c r="F114" i="126"/>
  <c r="H108" i="126"/>
  <c r="G108" i="126"/>
  <c r="F108" i="126"/>
  <c r="H102" i="126"/>
  <c r="G102" i="126"/>
  <c r="F102" i="126"/>
  <c r="H96" i="126"/>
  <c r="G96" i="126"/>
  <c r="F96" i="126"/>
  <c r="H90" i="126"/>
  <c r="G90" i="126"/>
  <c r="F90" i="126"/>
  <c r="H84" i="126"/>
  <c r="G84" i="126"/>
  <c r="F84" i="126"/>
  <c r="H78" i="126"/>
  <c r="G78" i="126"/>
  <c r="F78" i="126"/>
  <c r="H72" i="126"/>
  <c r="G72" i="126"/>
  <c r="F72" i="126"/>
  <c r="H66" i="126"/>
  <c r="G66" i="126"/>
  <c r="F66" i="126"/>
  <c r="H60" i="126"/>
  <c r="G60" i="126"/>
  <c r="F60" i="126"/>
  <c r="H54" i="126"/>
  <c r="G54" i="126"/>
  <c r="F54" i="126"/>
  <c r="H48" i="126"/>
  <c r="G48" i="126"/>
  <c r="F48" i="126"/>
  <c r="H114" i="127"/>
  <c r="G114" i="127"/>
  <c r="F114" i="127"/>
  <c r="H108" i="127"/>
  <c r="G108" i="127"/>
  <c r="F108" i="127"/>
  <c r="H102" i="127"/>
  <c r="G102" i="127"/>
  <c r="F102" i="127"/>
  <c r="H96" i="127"/>
  <c r="G96" i="127"/>
  <c r="F96" i="127"/>
  <c r="H90" i="127"/>
  <c r="G90" i="127"/>
  <c r="F90" i="127"/>
  <c r="H84" i="127"/>
  <c r="G84" i="127"/>
  <c r="F84" i="127"/>
  <c r="H78" i="127"/>
  <c r="G78" i="127"/>
  <c r="F78" i="127"/>
  <c r="H72" i="127"/>
  <c r="G72" i="127"/>
  <c r="F72" i="127"/>
  <c r="H66" i="127"/>
  <c r="G66" i="127"/>
  <c r="F66" i="127"/>
  <c r="H60" i="127"/>
  <c r="G60" i="127"/>
  <c r="F60" i="127"/>
  <c r="H54" i="127"/>
  <c r="G54" i="127"/>
  <c r="F54" i="127"/>
  <c r="H48" i="127"/>
  <c r="G48" i="127"/>
  <c r="F48" i="127"/>
  <c r="H114" i="128"/>
  <c r="G114" i="128"/>
  <c r="F114" i="128"/>
  <c r="H108" i="128"/>
  <c r="G108" i="128"/>
  <c r="F108" i="128"/>
  <c r="H102" i="128"/>
  <c r="G102" i="128"/>
  <c r="F102" i="128"/>
  <c r="H96" i="128"/>
  <c r="G96" i="128"/>
  <c r="F96" i="128"/>
  <c r="H90" i="128"/>
  <c r="G90" i="128"/>
  <c r="F90" i="128"/>
  <c r="H84" i="128"/>
  <c r="G84" i="128"/>
  <c r="F84" i="128"/>
  <c r="H78" i="128"/>
  <c r="G78" i="128"/>
  <c r="F78" i="128"/>
  <c r="H72" i="128"/>
  <c r="G72" i="128"/>
  <c r="F72" i="128"/>
  <c r="H66" i="128"/>
  <c r="G66" i="128"/>
  <c r="F66" i="128"/>
  <c r="H60" i="128"/>
  <c r="G60" i="128"/>
  <c r="F60" i="128"/>
  <c r="H54" i="128"/>
  <c r="G54" i="128"/>
  <c r="F54" i="128"/>
  <c r="H48" i="128"/>
  <c r="G48" i="128"/>
  <c r="F48" i="128"/>
  <c r="H114" i="129"/>
  <c r="G114" i="129"/>
  <c r="F114" i="129"/>
  <c r="H108" i="129"/>
  <c r="G108" i="129"/>
  <c r="F108" i="129"/>
  <c r="H102" i="129"/>
  <c r="G102" i="129"/>
  <c r="F102" i="129"/>
  <c r="H96" i="129"/>
  <c r="G96" i="129"/>
  <c r="F96" i="129"/>
  <c r="H90" i="129"/>
  <c r="G90" i="129"/>
  <c r="F90" i="129"/>
  <c r="H84" i="129"/>
  <c r="G84" i="129"/>
  <c r="F84" i="129"/>
  <c r="H78" i="129"/>
  <c r="G78" i="129"/>
  <c r="F78" i="129"/>
  <c r="H72" i="129"/>
  <c r="G72" i="129"/>
  <c r="F72" i="129"/>
  <c r="H66" i="129"/>
  <c r="G66" i="129"/>
  <c r="F66" i="129"/>
  <c r="H60" i="129"/>
  <c r="G60" i="129"/>
  <c r="F60" i="129"/>
  <c r="H54" i="129"/>
  <c r="G54" i="129"/>
  <c r="F54" i="129"/>
  <c r="H48" i="129"/>
  <c r="G48" i="129"/>
  <c r="F48" i="129"/>
  <c r="H114" i="130"/>
  <c r="G114" i="130"/>
  <c r="F114" i="130"/>
  <c r="H108" i="130"/>
  <c r="G108" i="130"/>
  <c r="F108" i="130"/>
  <c r="H102" i="130"/>
  <c r="G102" i="130"/>
  <c r="F102" i="130"/>
  <c r="H96" i="130"/>
  <c r="G96" i="130"/>
  <c r="F96" i="130"/>
  <c r="H90" i="130"/>
  <c r="G90" i="130"/>
  <c r="F90" i="130"/>
  <c r="H84" i="130"/>
  <c r="G84" i="130"/>
  <c r="F84" i="130"/>
  <c r="H78" i="130"/>
  <c r="G78" i="130"/>
  <c r="F78" i="130"/>
  <c r="H72" i="130"/>
  <c r="G72" i="130"/>
  <c r="F72" i="130"/>
  <c r="H66" i="130"/>
  <c r="G66" i="130"/>
  <c r="F66" i="130"/>
  <c r="H60" i="130"/>
  <c r="G60" i="130"/>
  <c r="F60" i="130"/>
  <c r="H54" i="130"/>
  <c r="G54" i="130"/>
  <c r="F54" i="130"/>
  <c r="H48" i="130"/>
  <c r="G48" i="130"/>
  <c r="F48" i="130"/>
  <c r="H114" i="131"/>
  <c r="G114" i="131"/>
  <c r="F114" i="131"/>
  <c r="H108" i="131"/>
  <c r="G108" i="131"/>
  <c r="F108" i="131"/>
  <c r="H102" i="131"/>
  <c r="G102" i="131"/>
  <c r="F102" i="131"/>
  <c r="H96" i="131"/>
  <c r="G96" i="131"/>
  <c r="F96" i="131"/>
  <c r="H90" i="131"/>
  <c r="G90" i="131"/>
  <c r="F90" i="131"/>
  <c r="H84" i="131"/>
  <c r="G84" i="131"/>
  <c r="F84" i="131"/>
  <c r="H78" i="131"/>
  <c r="G78" i="131"/>
  <c r="F78" i="131"/>
  <c r="H72" i="131"/>
  <c r="G72" i="131"/>
  <c r="F72" i="131"/>
  <c r="H66" i="131"/>
  <c r="G66" i="131"/>
  <c r="F66" i="131"/>
  <c r="H60" i="131"/>
  <c r="G60" i="131"/>
  <c r="F60" i="131"/>
  <c r="H54" i="131"/>
  <c r="G54" i="131"/>
  <c r="F54" i="131"/>
  <c r="H48" i="131"/>
  <c r="G48" i="131"/>
  <c r="F48" i="131"/>
  <c r="H114" i="132"/>
  <c r="G114" i="132"/>
  <c r="F114" i="132"/>
  <c r="H108" i="132"/>
  <c r="G108" i="132"/>
  <c r="F108" i="132"/>
  <c r="H102" i="132"/>
  <c r="G102" i="132"/>
  <c r="F102" i="132"/>
  <c r="H96" i="132"/>
  <c r="G96" i="132"/>
  <c r="F96" i="132"/>
  <c r="H90" i="132"/>
  <c r="G90" i="132"/>
  <c r="F90" i="132"/>
  <c r="H84" i="132"/>
  <c r="G84" i="132"/>
  <c r="F84" i="132"/>
  <c r="H78" i="132"/>
  <c r="G78" i="132"/>
  <c r="F78" i="132"/>
  <c r="H72" i="132"/>
  <c r="G72" i="132"/>
  <c r="F72" i="132"/>
  <c r="H66" i="132"/>
  <c r="G66" i="132"/>
  <c r="F66" i="132"/>
  <c r="H60" i="132"/>
  <c r="G60" i="132"/>
  <c r="F60" i="132"/>
  <c r="H54" i="132"/>
  <c r="G54" i="132"/>
  <c r="F54" i="132"/>
  <c r="H48" i="132"/>
  <c r="G48" i="132"/>
  <c r="F48" i="132"/>
  <c r="H114" i="133"/>
  <c r="G114" i="133"/>
  <c r="F114" i="133"/>
  <c r="H108" i="133"/>
  <c r="G108" i="133"/>
  <c r="F108" i="133"/>
  <c r="H102" i="133"/>
  <c r="G102" i="133"/>
  <c r="F102" i="133"/>
  <c r="H96" i="133"/>
  <c r="G96" i="133"/>
  <c r="F96" i="133"/>
  <c r="H90" i="133"/>
  <c r="G90" i="133"/>
  <c r="F90" i="133"/>
  <c r="H84" i="133"/>
  <c r="G84" i="133"/>
  <c r="F84" i="133"/>
  <c r="H78" i="133"/>
  <c r="G78" i="133"/>
  <c r="F78" i="133"/>
  <c r="H72" i="133"/>
  <c r="G72" i="133"/>
  <c r="F72" i="133"/>
  <c r="H66" i="133"/>
  <c r="G66" i="133"/>
  <c r="F66" i="133"/>
  <c r="H60" i="133"/>
  <c r="G60" i="133"/>
  <c r="F60" i="133"/>
  <c r="H54" i="133"/>
  <c r="G54" i="133"/>
  <c r="F54" i="133"/>
  <c r="H48" i="133"/>
  <c r="G48" i="133"/>
  <c r="F48" i="133"/>
  <c r="H114" i="134"/>
  <c r="G114" i="134"/>
  <c r="F114" i="134"/>
  <c r="H108" i="134"/>
  <c r="G108" i="134"/>
  <c r="F108" i="134"/>
  <c r="H102" i="134"/>
  <c r="G102" i="134"/>
  <c r="F102" i="134"/>
  <c r="H96" i="134"/>
  <c r="G96" i="134"/>
  <c r="F96" i="134"/>
  <c r="H90" i="134"/>
  <c r="G90" i="134"/>
  <c r="F90" i="134"/>
  <c r="H84" i="134"/>
  <c r="G84" i="134"/>
  <c r="F84" i="134"/>
  <c r="H78" i="134"/>
  <c r="G78" i="134"/>
  <c r="F78" i="134"/>
  <c r="H72" i="134"/>
  <c r="G72" i="134"/>
  <c r="F72" i="134"/>
  <c r="H66" i="134"/>
  <c r="G66" i="134"/>
  <c r="F66" i="134"/>
  <c r="H60" i="134"/>
  <c r="G60" i="134"/>
  <c r="F60" i="134"/>
  <c r="H54" i="134"/>
  <c r="G54" i="134"/>
  <c r="F54" i="134"/>
  <c r="H48" i="134"/>
  <c r="G48" i="134"/>
  <c r="F48" i="134"/>
  <c r="H114" i="135"/>
  <c r="G114" i="135"/>
  <c r="F114" i="135"/>
  <c r="H108" i="135"/>
  <c r="G108" i="135"/>
  <c r="F108" i="135"/>
  <c r="H102" i="135"/>
  <c r="G102" i="135"/>
  <c r="F102" i="135"/>
  <c r="H96" i="135"/>
  <c r="G96" i="135"/>
  <c r="F96" i="135"/>
  <c r="H90" i="135"/>
  <c r="G90" i="135"/>
  <c r="F90" i="135"/>
  <c r="H84" i="135"/>
  <c r="G84" i="135"/>
  <c r="F84" i="135"/>
  <c r="H78" i="135"/>
  <c r="G78" i="135"/>
  <c r="F78" i="135"/>
  <c r="H72" i="135"/>
  <c r="G72" i="135"/>
  <c r="F72" i="135"/>
  <c r="H66" i="135"/>
  <c r="G66" i="135"/>
  <c r="F66" i="135"/>
  <c r="H60" i="135"/>
  <c r="G60" i="135"/>
  <c r="F60" i="135"/>
  <c r="H54" i="135"/>
  <c r="G54" i="135"/>
  <c r="F54" i="135"/>
  <c r="H48" i="135"/>
  <c r="G48" i="135"/>
  <c r="F48" i="135"/>
  <c r="H114" i="136"/>
  <c r="G114" i="136"/>
  <c r="F114" i="136"/>
  <c r="H108" i="136"/>
  <c r="G108" i="136"/>
  <c r="F108" i="136"/>
  <c r="H102" i="136"/>
  <c r="G102" i="136"/>
  <c r="F102" i="136"/>
  <c r="H96" i="136"/>
  <c r="G96" i="136"/>
  <c r="F96" i="136"/>
  <c r="H90" i="136"/>
  <c r="G90" i="136"/>
  <c r="F90" i="136"/>
  <c r="H84" i="136"/>
  <c r="G84" i="136"/>
  <c r="F84" i="136"/>
  <c r="H78" i="136"/>
  <c r="G78" i="136"/>
  <c r="F78" i="136"/>
  <c r="H72" i="136"/>
  <c r="G72" i="136"/>
  <c r="F72" i="136"/>
  <c r="H66" i="136"/>
  <c r="G66" i="136"/>
  <c r="F66" i="136"/>
  <c r="H60" i="136"/>
  <c r="G60" i="136"/>
  <c r="F60" i="136"/>
  <c r="H54" i="136"/>
  <c r="G54" i="136"/>
  <c r="F54" i="136"/>
  <c r="H48" i="136"/>
  <c r="G48" i="136"/>
  <c r="F48" i="136"/>
  <c r="H114" i="137"/>
  <c r="G114" i="137"/>
  <c r="F114" i="137"/>
  <c r="H108" i="137"/>
  <c r="G108" i="137"/>
  <c r="F108" i="137"/>
  <c r="H102" i="137"/>
  <c r="G102" i="137"/>
  <c r="F102" i="137"/>
  <c r="H96" i="137"/>
  <c r="G96" i="137"/>
  <c r="F96" i="137"/>
  <c r="H90" i="137"/>
  <c r="G90" i="137"/>
  <c r="F90" i="137"/>
  <c r="H84" i="137"/>
  <c r="G84" i="137"/>
  <c r="F84" i="137"/>
  <c r="H78" i="137"/>
  <c r="G78" i="137"/>
  <c r="F78" i="137"/>
  <c r="H72" i="137"/>
  <c r="G72" i="137"/>
  <c r="F72" i="137"/>
  <c r="H66" i="137"/>
  <c r="G66" i="137"/>
  <c r="F66" i="137"/>
  <c r="H60" i="137"/>
  <c r="G60" i="137"/>
  <c r="F60" i="137"/>
  <c r="H54" i="137"/>
  <c r="G54" i="137"/>
  <c r="F54" i="137"/>
  <c r="H48" i="137"/>
  <c r="G48" i="137"/>
  <c r="F48" i="137"/>
  <c r="H114" i="138"/>
  <c r="G114" i="138"/>
  <c r="F114" i="138"/>
  <c r="H108" i="138"/>
  <c r="G108" i="138"/>
  <c r="F108" i="138"/>
  <c r="H102" i="138"/>
  <c r="G102" i="138"/>
  <c r="F102" i="138"/>
  <c r="H96" i="138"/>
  <c r="G96" i="138"/>
  <c r="F96" i="138"/>
  <c r="H90" i="138"/>
  <c r="G90" i="138"/>
  <c r="F90" i="138"/>
  <c r="H84" i="138"/>
  <c r="G84" i="138"/>
  <c r="F84" i="138"/>
  <c r="H78" i="138"/>
  <c r="G78" i="138"/>
  <c r="F78" i="138"/>
  <c r="H72" i="138"/>
  <c r="G72" i="138"/>
  <c r="F72" i="138"/>
  <c r="H66" i="138"/>
  <c r="G66" i="138"/>
  <c r="F66" i="138"/>
  <c r="H60" i="138"/>
  <c r="G60" i="138"/>
  <c r="F60" i="138"/>
  <c r="H54" i="138"/>
  <c r="G54" i="138"/>
  <c r="F54" i="138"/>
  <c r="H48" i="138"/>
  <c r="G48" i="138"/>
  <c r="F48" i="138"/>
  <c r="H114" i="139"/>
  <c r="G114" i="139"/>
  <c r="F114" i="139"/>
  <c r="H108" i="139"/>
  <c r="G108" i="139"/>
  <c r="F108" i="139"/>
  <c r="H102" i="139"/>
  <c r="G102" i="139"/>
  <c r="F102" i="139"/>
  <c r="H96" i="139"/>
  <c r="G96" i="139"/>
  <c r="F96" i="139"/>
  <c r="H90" i="139"/>
  <c r="G90" i="139"/>
  <c r="F90" i="139"/>
  <c r="H84" i="139"/>
  <c r="G84" i="139"/>
  <c r="F84" i="139"/>
  <c r="H78" i="139"/>
  <c r="G78" i="139"/>
  <c r="F78" i="139"/>
  <c r="H72" i="139"/>
  <c r="G72" i="139"/>
  <c r="F72" i="139"/>
  <c r="H66" i="139"/>
  <c r="G66" i="139"/>
  <c r="F66" i="139"/>
  <c r="H60" i="139"/>
  <c r="G60" i="139"/>
  <c r="F60" i="139"/>
  <c r="H54" i="139"/>
  <c r="G54" i="139"/>
  <c r="F54" i="139"/>
  <c r="H48" i="139"/>
  <c r="G48" i="139"/>
  <c r="F48" i="139"/>
  <c r="H114" i="140"/>
  <c r="G114" i="140"/>
  <c r="F114" i="140"/>
  <c r="H108" i="140"/>
  <c r="G108" i="140"/>
  <c r="F108" i="140"/>
  <c r="H102" i="140"/>
  <c r="G102" i="140"/>
  <c r="F102" i="140"/>
  <c r="H96" i="140"/>
  <c r="G96" i="140"/>
  <c r="F96" i="140"/>
  <c r="H90" i="140"/>
  <c r="G90" i="140"/>
  <c r="F90" i="140"/>
  <c r="H84" i="140"/>
  <c r="G84" i="140"/>
  <c r="F84" i="140"/>
  <c r="H78" i="140"/>
  <c r="G78" i="140"/>
  <c r="F78" i="140"/>
  <c r="H72" i="140"/>
  <c r="G72" i="140"/>
  <c r="F72" i="140"/>
  <c r="H66" i="140"/>
  <c r="G66" i="140"/>
  <c r="F66" i="140"/>
  <c r="H60" i="140"/>
  <c r="G60" i="140"/>
  <c r="F60" i="140"/>
  <c r="H54" i="140"/>
  <c r="G54" i="140"/>
  <c r="F54" i="140"/>
  <c r="H48" i="140"/>
  <c r="G48" i="140"/>
  <c r="F48" i="140"/>
  <c r="H114" i="141"/>
  <c r="G114" i="141"/>
  <c r="F114" i="141"/>
  <c r="H108" i="141"/>
  <c r="G108" i="141"/>
  <c r="F108" i="141"/>
  <c r="H102" i="141"/>
  <c r="G102" i="141"/>
  <c r="F102" i="141"/>
  <c r="H96" i="141"/>
  <c r="G96" i="141"/>
  <c r="F96" i="141"/>
  <c r="H90" i="141"/>
  <c r="G90" i="141"/>
  <c r="F90" i="141"/>
  <c r="H84" i="141"/>
  <c r="G84" i="141"/>
  <c r="F84" i="141"/>
  <c r="H78" i="141"/>
  <c r="G78" i="141"/>
  <c r="F78" i="141"/>
  <c r="H72" i="141"/>
  <c r="G72" i="141"/>
  <c r="F72" i="141"/>
  <c r="H66" i="141"/>
  <c r="G66" i="141"/>
  <c r="F66" i="141"/>
  <c r="H60" i="141"/>
  <c r="G60" i="141"/>
  <c r="F60" i="141"/>
  <c r="H54" i="141"/>
  <c r="G54" i="141"/>
  <c r="F54" i="141"/>
  <c r="H48" i="141"/>
  <c r="G48" i="141"/>
  <c r="F48" i="141"/>
  <c r="H114" i="142"/>
  <c r="G114" i="142"/>
  <c r="F114" i="142"/>
  <c r="H108" i="142"/>
  <c r="G108" i="142"/>
  <c r="F108" i="142"/>
  <c r="H102" i="142"/>
  <c r="G102" i="142"/>
  <c r="F102" i="142"/>
  <c r="H96" i="142"/>
  <c r="G96" i="142"/>
  <c r="F96" i="142"/>
  <c r="H90" i="142"/>
  <c r="G90" i="142"/>
  <c r="F90" i="142"/>
  <c r="H84" i="142"/>
  <c r="G84" i="142"/>
  <c r="F84" i="142"/>
  <c r="H78" i="142"/>
  <c r="G78" i="142"/>
  <c r="F78" i="142"/>
  <c r="H72" i="142"/>
  <c r="G72" i="142"/>
  <c r="F72" i="142"/>
  <c r="H66" i="142"/>
  <c r="G66" i="142"/>
  <c r="F66" i="142"/>
  <c r="H60" i="142"/>
  <c r="G60" i="142"/>
  <c r="F60" i="142"/>
  <c r="H54" i="142"/>
  <c r="G54" i="142"/>
  <c r="F54" i="142"/>
  <c r="H48" i="142"/>
  <c r="G48" i="142"/>
  <c r="F48" i="142"/>
  <c r="H114" i="143"/>
  <c r="G114" i="143"/>
  <c r="F114" i="143"/>
  <c r="H108" i="143"/>
  <c r="G108" i="143"/>
  <c r="F108" i="143"/>
  <c r="H102" i="143"/>
  <c r="G102" i="143"/>
  <c r="F102" i="143"/>
  <c r="H96" i="143"/>
  <c r="G96" i="143"/>
  <c r="F96" i="143"/>
  <c r="H90" i="143"/>
  <c r="G90" i="143"/>
  <c r="F90" i="143"/>
  <c r="H84" i="143"/>
  <c r="G84" i="143"/>
  <c r="F84" i="143"/>
  <c r="H78" i="143"/>
  <c r="G78" i="143"/>
  <c r="F78" i="143"/>
  <c r="H72" i="143"/>
  <c r="G72" i="143"/>
  <c r="F72" i="143"/>
  <c r="H66" i="143"/>
  <c r="G66" i="143"/>
  <c r="F66" i="143"/>
  <c r="H60" i="143"/>
  <c r="G60" i="143"/>
  <c r="F60" i="143"/>
  <c r="H54" i="143"/>
  <c r="G54" i="143"/>
  <c r="F54" i="143"/>
  <c r="H48" i="143"/>
  <c r="G48" i="143"/>
  <c r="F48" i="143"/>
  <c r="H114" i="144"/>
  <c r="G114" i="144"/>
  <c r="F114" i="144"/>
  <c r="H108" i="144"/>
  <c r="G108" i="144"/>
  <c r="F108" i="144"/>
  <c r="H102" i="144"/>
  <c r="G102" i="144"/>
  <c r="F102" i="144"/>
  <c r="H96" i="144"/>
  <c r="G96" i="144"/>
  <c r="F96" i="144"/>
  <c r="H90" i="144"/>
  <c r="G90" i="144"/>
  <c r="F90" i="144"/>
  <c r="H84" i="144"/>
  <c r="G84" i="144"/>
  <c r="F84" i="144"/>
  <c r="H78" i="144"/>
  <c r="G78" i="144"/>
  <c r="F78" i="144"/>
  <c r="H72" i="144"/>
  <c r="G72" i="144"/>
  <c r="F72" i="144"/>
  <c r="H66" i="144"/>
  <c r="G66" i="144"/>
  <c r="F66" i="144"/>
  <c r="H60" i="144"/>
  <c r="G60" i="144"/>
  <c r="F60" i="144"/>
  <c r="H54" i="144"/>
  <c r="G54" i="144"/>
  <c r="F54" i="144"/>
  <c r="H48" i="144"/>
  <c r="G48" i="144"/>
  <c r="F48" i="144"/>
  <c r="H114" i="145"/>
  <c r="G114" i="145"/>
  <c r="F114" i="145"/>
  <c r="H108" i="145"/>
  <c r="G108" i="145"/>
  <c r="F108" i="145"/>
  <c r="H102" i="145"/>
  <c r="G102" i="145"/>
  <c r="F102" i="145"/>
  <c r="H96" i="145"/>
  <c r="G96" i="145"/>
  <c r="F96" i="145"/>
  <c r="H90" i="145"/>
  <c r="G90" i="145"/>
  <c r="F90" i="145"/>
  <c r="H84" i="145"/>
  <c r="G84" i="145"/>
  <c r="F84" i="145"/>
  <c r="H78" i="145"/>
  <c r="G78" i="145"/>
  <c r="F78" i="145"/>
  <c r="H72" i="145"/>
  <c r="G72" i="145"/>
  <c r="F72" i="145"/>
  <c r="H66" i="145"/>
  <c r="G66" i="145"/>
  <c r="F66" i="145"/>
  <c r="H60" i="145"/>
  <c r="G60" i="145"/>
  <c r="F60" i="145"/>
  <c r="H54" i="145"/>
  <c r="G54" i="145"/>
  <c r="F54" i="145"/>
  <c r="H48" i="145"/>
  <c r="G48" i="145"/>
  <c r="F48" i="145"/>
  <c r="H114" i="146"/>
  <c r="G114" i="146"/>
  <c r="F114" i="146"/>
  <c r="H108" i="146"/>
  <c r="G108" i="146"/>
  <c r="F108" i="146"/>
  <c r="H102" i="146"/>
  <c r="G102" i="146"/>
  <c r="F102" i="146"/>
  <c r="H96" i="146"/>
  <c r="G96" i="146"/>
  <c r="F96" i="146"/>
  <c r="H90" i="146"/>
  <c r="G90" i="146"/>
  <c r="F90" i="146"/>
  <c r="H84" i="146"/>
  <c r="G84" i="146"/>
  <c r="F84" i="146"/>
  <c r="H78" i="146"/>
  <c r="G78" i="146"/>
  <c r="F78" i="146"/>
  <c r="H72" i="146"/>
  <c r="G72" i="146"/>
  <c r="F72" i="146"/>
  <c r="H66" i="146"/>
  <c r="G66" i="146"/>
  <c r="F66" i="146"/>
  <c r="H60" i="146"/>
  <c r="G60" i="146"/>
  <c r="F60" i="146"/>
  <c r="H54" i="146"/>
  <c r="G54" i="146"/>
  <c r="F54" i="146"/>
  <c r="H48" i="146"/>
  <c r="G48" i="146"/>
  <c r="F48" i="146"/>
  <c r="H114" i="147"/>
  <c r="G114" i="147"/>
  <c r="F114" i="147"/>
  <c r="H108" i="147"/>
  <c r="G108" i="147"/>
  <c r="F108" i="147"/>
  <c r="H102" i="147"/>
  <c r="G102" i="147"/>
  <c r="F102" i="147"/>
  <c r="H96" i="147"/>
  <c r="G96" i="147"/>
  <c r="F96" i="147"/>
  <c r="H90" i="147"/>
  <c r="G90" i="147"/>
  <c r="F90" i="147"/>
  <c r="H84" i="147"/>
  <c r="G84" i="147"/>
  <c r="F84" i="147"/>
  <c r="H78" i="147"/>
  <c r="G78" i="147"/>
  <c r="F78" i="147"/>
  <c r="H72" i="147"/>
  <c r="G72" i="147"/>
  <c r="F72" i="147"/>
  <c r="H66" i="147"/>
  <c r="G66" i="147"/>
  <c r="F66" i="147"/>
  <c r="H60" i="147"/>
  <c r="G60" i="147"/>
  <c r="F60" i="147"/>
  <c r="H54" i="147"/>
  <c r="G54" i="147"/>
  <c r="F54" i="147"/>
  <c r="H48" i="147"/>
  <c r="G48" i="147"/>
  <c r="F48" i="147"/>
  <c r="H114" i="148"/>
  <c r="G114" i="148"/>
  <c r="F114" i="148"/>
  <c r="H108" i="148"/>
  <c r="G108" i="148"/>
  <c r="F108" i="148"/>
  <c r="H102" i="148"/>
  <c r="G102" i="148"/>
  <c r="F102" i="148"/>
  <c r="H96" i="148"/>
  <c r="G96" i="148"/>
  <c r="F96" i="148"/>
  <c r="H90" i="148"/>
  <c r="G90" i="148"/>
  <c r="F90" i="148"/>
  <c r="H84" i="148"/>
  <c r="G84" i="148"/>
  <c r="F84" i="148"/>
  <c r="H78" i="148"/>
  <c r="G78" i="148"/>
  <c r="F78" i="148"/>
  <c r="H72" i="148"/>
  <c r="G72" i="148"/>
  <c r="F72" i="148"/>
  <c r="H66" i="148"/>
  <c r="G66" i="148"/>
  <c r="F66" i="148"/>
  <c r="H60" i="148"/>
  <c r="G60" i="148"/>
  <c r="F60" i="148"/>
  <c r="H54" i="148"/>
  <c r="G54" i="148"/>
  <c r="F54" i="148"/>
  <c r="H48" i="148"/>
  <c r="G48" i="148"/>
  <c r="F48" i="148"/>
  <c r="H114" i="149"/>
  <c r="G114" i="149"/>
  <c r="F114" i="149"/>
  <c r="H108" i="149"/>
  <c r="G108" i="149"/>
  <c r="F108" i="149"/>
  <c r="H102" i="149"/>
  <c r="G102" i="149"/>
  <c r="F102" i="149"/>
  <c r="H96" i="149"/>
  <c r="G96" i="149"/>
  <c r="F96" i="149"/>
  <c r="H90" i="149"/>
  <c r="G90" i="149"/>
  <c r="F90" i="149"/>
  <c r="H84" i="149"/>
  <c r="G84" i="149"/>
  <c r="F84" i="149"/>
  <c r="H78" i="149"/>
  <c r="G78" i="149"/>
  <c r="F78" i="149"/>
  <c r="H72" i="149"/>
  <c r="G72" i="149"/>
  <c r="F72" i="149"/>
  <c r="H66" i="149"/>
  <c r="G66" i="149"/>
  <c r="F66" i="149"/>
  <c r="H60" i="149"/>
  <c r="G60" i="149"/>
  <c r="F60" i="149"/>
  <c r="H54" i="149"/>
  <c r="G54" i="149"/>
  <c r="F54" i="149"/>
  <c r="H48" i="149"/>
  <c r="G48" i="149"/>
  <c r="F48" i="149"/>
  <c r="H114" i="150"/>
  <c r="G114" i="150"/>
  <c r="F114" i="150"/>
  <c r="H108" i="150"/>
  <c r="G108" i="150"/>
  <c r="F108" i="150"/>
  <c r="H102" i="150"/>
  <c r="G102" i="150"/>
  <c r="F102" i="150"/>
  <c r="H96" i="150"/>
  <c r="G96" i="150"/>
  <c r="F96" i="150"/>
  <c r="H90" i="150"/>
  <c r="G90" i="150"/>
  <c r="F90" i="150"/>
  <c r="H84" i="150"/>
  <c r="G84" i="150"/>
  <c r="F84" i="150"/>
  <c r="H78" i="150"/>
  <c r="G78" i="150"/>
  <c r="F78" i="150"/>
  <c r="H72" i="150"/>
  <c r="G72" i="150"/>
  <c r="F72" i="150"/>
  <c r="H66" i="150"/>
  <c r="G66" i="150"/>
  <c r="F66" i="150"/>
  <c r="H60" i="150"/>
  <c r="G60" i="150"/>
  <c r="F60" i="150"/>
  <c r="H54" i="150"/>
  <c r="G54" i="150"/>
  <c r="F54" i="150"/>
  <c r="H48" i="150"/>
  <c r="G48" i="150"/>
  <c r="F48" i="150"/>
  <c r="H114" i="151"/>
  <c r="G114" i="151"/>
  <c r="F114" i="151"/>
  <c r="H108" i="151"/>
  <c r="G108" i="151"/>
  <c r="F108" i="151"/>
  <c r="H102" i="151"/>
  <c r="G102" i="151"/>
  <c r="F102" i="151"/>
  <c r="H96" i="151"/>
  <c r="G96" i="151"/>
  <c r="F96" i="151"/>
  <c r="H90" i="151"/>
  <c r="G90" i="151"/>
  <c r="F90" i="151"/>
  <c r="H84" i="151"/>
  <c r="G84" i="151"/>
  <c r="F84" i="151"/>
  <c r="H78" i="151"/>
  <c r="G78" i="151"/>
  <c r="F78" i="151"/>
  <c r="H72" i="151"/>
  <c r="G72" i="151"/>
  <c r="F72" i="151"/>
  <c r="H66" i="151"/>
  <c r="G66" i="151"/>
  <c r="F66" i="151"/>
  <c r="H60" i="151"/>
  <c r="G60" i="151"/>
  <c r="F60" i="151"/>
  <c r="H54" i="151"/>
  <c r="G54" i="151"/>
  <c r="F54" i="151"/>
  <c r="H48" i="151"/>
  <c r="G48" i="151"/>
  <c r="F48" i="151"/>
  <c r="H114" i="152"/>
  <c r="G114" i="152"/>
  <c r="F114" i="152"/>
  <c r="H108" i="152"/>
  <c r="G108" i="152"/>
  <c r="F108" i="152"/>
  <c r="H102" i="152"/>
  <c r="G102" i="152"/>
  <c r="F102" i="152"/>
  <c r="H96" i="152"/>
  <c r="G96" i="152"/>
  <c r="F96" i="152"/>
  <c r="H90" i="152"/>
  <c r="G90" i="152"/>
  <c r="F90" i="152"/>
  <c r="H84" i="152"/>
  <c r="G84" i="152"/>
  <c r="F84" i="152"/>
  <c r="H78" i="152"/>
  <c r="G78" i="152"/>
  <c r="F78" i="152"/>
  <c r="H72" i="152"/>
  <c r="G72" i="152"/>
  <c r="F72" i="152"/>
  <c r="H66" i="152"/>
  <c r="G66" i="152"/>
  <c r="F66" i="152"/>
  <c r="H60" i="152"/>
  <c r="G60" i="152"/>
  <c r="F60" i="152"/>
  <c r="H54" i="152"/>
  <c r="G54" i="152"/>
  <c r="F54" i="152"/>
  <c r="H48" i="152"/>
  <c r="G48" i="152"/>
  <c r="F48" i="152"/>
  <c r="H114" i="153"/>
  <c r="G114" i="153"/>
  <c r="F114" i="153"/>
  <c r="H108" i="153"/>
  <c r="G108" i="153"/>
  <c r="F108" i="153"/>
  <c r="H102" i="153"/>
  <c r="G102" i="153"/>
  <c r="F102" i="153"/>
  <c r="H96" i="153"/>
  <c r="G96" i="153"/>
  <c r="F96" i="153"/>
  <c r="H90" i="153"/>
  <c r="G90" i="153"/>
  <c r="F90" i="153"/>
  <c r="H84" i="153"/>
  <c r="G84" i="153"/>
  <c r="F84" i="153"/>
  <c r="H78" i="153"/>
  <c r="G78" i="153"/>
  <c r="F78" i="153"/>
  <c r="H72" i="153"/>
  <c r="G72" i="153"/>
  <c r="F72" i="153"/>
  <c r="H66" i="153"/>
  <c r="G66" i="153"/>
  <c r="F66" i="153"/>
  <c r="H60" i="153"/>
  <c r="G60" i="153"/>
  <c r="F60" i="153"/>
  <c r="H54" i="153"/>
  <c r="G54" i="153"/>
  <c r="F54" i="153"/>
  <c r="H48" i="153"/>
  <c r="G48" i="153"/>
  <c r="F48" i="153"/>
  <c r="H114" i="154"/>
  <c r="G114" i="154"/>
  <c r="F114" i="154"/>
  <c r="H108" i="154"/>
  <c r="G108" i="154"/>
  <c r="F108" i="154"/>
  <c r="H102" i="154"/>
  <c r="G102" i="154"/>
  <c r="F102" i="154"/>
  <c r="H96" i="154"/>
  <c r="G96" i="154"/>
  <c r="F96" i="154"/>
  <c r="H90" i="154"/>
  <c r="G90" i="154"/>
  <c r="F90" i="154"/>
  <c r="H84" i="154"/>
  <c r="G84" i="154"/>
  <c r="F84" i="154"/>
  <c r="H78" i="154"/>
  <c r="G78" i="154"/>
  <c r="F78" i="154"/>
  <c r="H72" i="154"/>
  <c r="G72" i="154"/>
  <c r="F72" i="154"/>
  <c r="H66" i="154"/>
  <c r="G66" i="154"/>
  <c r="F66" i="154"/>
  <c r="H60" i="154"/>
  <c r="G60" i="154"/>
  <c r="F60" i="154"/>
  <c r="H54" i="154"/>
  <c r="G54" i="154"/>
  <c r="F54" i="154"/>
  <c r="H48" i="154"/>
  <c r="G48" i="154"/>
  <c r="F48" i="154"/>
  <c r="H114" i="155"/>
  <c r="G114" i="155"/>
  <c r="F114" i="155"/>
  <c r="H108" i="155"/>
  <c r="G108" i="155"/>
  <c r="F108" i="155"/>
  <c r="H102" i="155"/>
  <c r="G102" i="155"/>
  <c r="F102" i="155"/>
  <c r="H96" i="155"/>
  <c r="G96" i="155"/>
  <c r="F96" i="155"/>
  <c r="H90" i="155"/>
  <c r="G90" i="155"/>
  <c r="F90" i="155"/>
  <c r="H84" i="155"/>
  <c r="G84" i="155"/>
  <c r="F84" i="155"/>
  <c r="H78" i="155"/>
  <c r="G78" i="155"/>
  <c r="F78" i="155"/>
  <c r="H72" i="155"/>
  <c r="G72" i="155"/>
  <c r="F72" i="155"/>
  <c r="H66" i="155"/>
  <c r="G66" i="155"/>
  <c r="F66" i="155"/>
  <c r="H60" i="155"/>
  <c r="G60" i="155"/>
  <c r="F60" i="155"/>
  <c r="H54" i="155"/>
  <c r="G54" i="155"/>
  <c r="F54" i="155"/>
  <c r="H48" i="155"/>
  <c r="G48" i="155"/>
  <c r="F48" i="155"/>
  <c r="H114" i="156"/>
  <c r="G114" i="156"/>
  <c r="F114" i="156"/>
  <c r="H108" i="156"/>
  <c r="G108" i="156"/>
  <c r="F108" i="156"/>
  <c r="H102" i="156"/>
  <c r="G102" i="156"/>
  <c r="F102" i="156"/>
  <c r="H96" i="156"/>
  <c r="G96" i="156"/>
  <c r="F96" i="156"/>
  <c r="H90" i="156"/>
  <c r="G90" i="156"/>
  <c r="F90" i="156"/>
  <c r="H84" i="156"/>
  <c r="G84" i="156"/>
  <c r="F84" i="156"/>
  <c r="H78" i="156"/>
  <c r="G78" i="156"/>
  <c r="F78" i="156"/>
  <c r="H72" i="156"/>
  <c r="G72" i="156"/>
  <c r="F72" i="156"/>
  <c r="H66" i="156"/>
  <c r="G66" i="156"/>
  <c r="F66" i="156"/>
  <c r="H60" i="156"/>
  <c r="G60" i="156"/>
  <c r="F60" i="156"/>
  <c r="H54" i="156"/>
  <c r="G54" i="156"/>
  <c r="F54" i="156"/>
  <c r="H48" i="156"/>
  <c r="G48" i="156"/>
  <c r="F48" i="156"/>
  <c r="H114" i="157"/>
  <c r="G114" i="157"/>
  <c r="F114" i="157"/>
  <c r="H108" i="157"/>
  <c r="G108" i="157"/>
  <c r="F108" i="157"/>
  <c r="H102" i="157"/>
  <c r="G102" i="157"/>
  <c r="F102" i="157"/>
  <c r="H96" i="157"/>
  <c r="G96" i="157"/>
  <c r="F96" i="157"/>
  <c r="H90" i="157"/>
  <c r="G90" i="157"/>
  <c r="F90" i="157"/>
  <c r="H84" i="157"/>
  <c r="G84" i="157"/>
  <c r="F84" i="157"/>
  <c r="H78" i="157"/>
  <c r="G78" i="157"/>
  <c r="F78" i="157"/>
  <c r="H72" i="157"/>
  <c r="G72" i="157"/>
  <c r="F72" i="157"/>
  <c r="H66" i="157"/>
  <c r="G66" i="157"/>
  <c r="F66" i="157"/>
  <c r="H60" i="157"/>
  <c r="G60" i="157"/>
  <c r="F60" i="157"/>
  <c r="H54" i="157"/>
  <c r="G54" i="157"/>
  <c r="F54" i="157"/>
  <c r="H48" i="157"/>
  <c r="G48" i="157"/>
  <c r="F48" i="157"/>
  <c r="H114" i="158"/>
  <c r="G114" i="158"/>
  <c r="F114" i="158"/>
  <c r="H108" i="158"/>
  <c r="G108" i="158"/>
  <c r="F108" i="158"/>
  <c r="H102" i="158"/>
  <c r="G102" i="158"/>
  <c r="F102" i="158"/>
  <c r="H96" i="158"/>
  <c r="G96" i="158"/>
  <c r="F96" i="158"/>
  <c r="H90" i="158"/>
  <c r="G90" i="158"/>
  <c r="F90" i="158"/>
  <c r="H84" i="158"/>
  <c r="G84" i="158"/>
  <c r="F84" i="158"/>
  <c r="H78" i="158"/>
  <c r="G78" i="158"/>
  <c r="F78" i="158"/>
  <c r="H72" i="158"/>
  <c r="G72" i="158"/>
  <c r="F72" i="158"/>
  <c r="H66" i="158"/>
  <c r="G66" i="158"/>
  <c r="F66" i="158"/>
  <c r="H60" i="158"/>
  <c r="G60" i="158"/>
  <c r="F60" i="158"/>
  <c r="H54" i="158"/>
  <c r="G54" i="158"/>
  <c r="F54" i="158"/>
  <c r="H48" i="158"/>
  <c r="G48" i="158"/>
  <c r="F48" i="158"/>
  <c r="H114" i="159"/>
  <c r="G114" i="159"/>
  <c r="F114" i="159"/>
  <c r="H108" i="159"/>
  <c r="G108" i="159"/>
  <c r="F108" i="159"/>
  <c r="H102" i="159"/>
  <c r="G102" i="159"/>
  <c r="F102" i="159"/>
  <c r="H96" i="159"/>
  <c r="G96" i="159"/>
  <c r="F96" i="159"/>
  <c r="H90" i="159"/>
  <c r="G90" i="159"/>
  <c r="F90" i="159"/>
  <c r="H84" i="159"/>
  <c r="G84" i="159"/>
  <c r="F84" i="159"/>
  <c r="H78" i="159"/>
  <c r="G78" i="159"/>
  <c r="F78" i="159"/>
  <c r="H72" i="159"/>
  <c r="G72" i="159"/>
  <c r="F72" i="159"/>
  <c r="H66" i="159"/>
  <c r="G66" i="159"/>
  <c r="F66" i="159"/>
  <c r="H60" i="159"/>
  <c r="G60" i="159"/>
  <c r="F60" i="159"/>
  <c r="H54" i="159"/>
  <c r="G54" i="159"/>
  <c r="F54" i="159"/>
  <c r="H48" i="159"/>
  <c r="G48" i="159"/>
  <c r="F48" i="159"/>
  <c r="H114" i="160"/>
  <c r="G114" i="160"/>
  <c r="F114" i="160"/>
  <c r="H108" i="160"/>
  <c r="G108" i="160"/>
  <c r="F108" i="160"/>
  <c r="H102" i="160"/>
  <c r="G102" i="160"/>
  <c r="F102" i="160"/>
  <c r="H96" i="160"/>
  <c r="G96" i="160"/>
  <c r="F96" i="160"/>
  <c r="H90" i="160"/>
  <c r="G90" i="160"/>
  <c r="F90" i="160"/>
  <c r="H84" i="160"/>
  <c r="G84" i="160"/>
  <c r="F84" i="160"/>
  <c r="H78" i="160"/>
  <c r="G78" i="160"/>
  <c r="F78" i="160"/>
  <c r="H72" i="160"/>
  <c r="G72" i="160"/>
  <c r="F72" i="160"/>
  <c r="H66" i="160"/>
  <c r="G66" i="160"/>
  <c r="F66" i="160"/>
  <c r="H60" i="160"/>
  <c r="G60" i="160"/>
  <c r="F60" i="160"/>
  <c r="H54" i="160"/>
  <c r="G54" i="160"/>
  <c r="F54" i="160"/>
  <c r="H48" i="160"/>
  <c r="G48" i="160"/>
  <c r="F48" i="160"/>
  <c r="H114" i="161"/>
  <c r="G114" i="161"/>
  <c r="F114" i="161"/>
  <c r="H108" i="161"/>
  <c r="G108" i="161"/>
  <c r="F108" i="161"/>
  <c r="H102" i="161"/>
  <c r="G102" i="161"/>
  <c r="F102" i="161"/>
  <c r="H96" i="161"/>
  <c r="G96" i="161"/>
  <c r="F96" i="161"/>
  <c r="H90" i="161"/>
  <c r="G90" i="161"/>
  <c r="F90" i="161"/>
  <c r="H84" i="161"/>
  <c r="G84" i="161"/>
  <c r="F84" i="161"/>
  <c r="H78" i="161"/>
  <c r="G78" i="161"/>
  <c r="F78" i="161"/>
  <c r="H72" i="161"/>
  <c r="G72" i="161"/>
  <c r="F72" i="161"/>
  <c r="H66" i="161"/>
  <c r="G66" i="161"/>
  <c r="F66" i="161"/>
  <c r="H60" i="161"/>
  <c r="G60" i="161"/>
  <c r="F60" i="161"/>
  <c r="H54" i="161"/>
  <c r="G54" i="161"/>
  <c r="F54" i="161"/>
  <c r="H48" i="161"/>
  <c r="G48" i="161"/>
  <c r="F48" i="161"/>
  <c r="H114" i="162"/>
  <c r="G114" i="162"/>
  <c r="F114" i="162"/>
  <c r="H108" i="162"/>
  <c r="G108" i="162"/>
  <c r="F108" i="162"/>
  <c r="H102" i="162"/>
  <c r="G102" i="162"/>
  <c r="F102" i="162"/>
  <c r="H96" i="162"/>
  <c r="G96" i="162"/>
  <c r="F96" i="162"/>
  <c r="H90" i="162"/>
  <c r="G90" i="162"/>
  <c r="F90" i="162"/>
  <c r="H84" i="162"/>
  <c r="G84" i="162"/>
  <c r="F84" i="162"/>
  <c r="H78" i="162"/>
  <c r="G78" i="162"/>
  <c r="F78" i="162"/>
  <c r="H72" i="162"/>
  <c r="G72" i="162"/>
  <c r="F72" i="162"/>
  <c r="H66" i="162"/>
  <c r="G66" i="162"/>
  <c r="F66" i="162"/>
  <c r="H60" i="162"/>
  <c r="G60" i="162"/>
  <c r="F60" i="162"/>
  <c r="H54" i="162"/>
  <c r="G54" i="162"/>
  <c r="F54" i="162"/>
  <c r="H48" i="162"/>
  <c r="G48" i="162"/>
  <c r="F48" i="162"/>
  <c r="H114" i="163"/>
  <c r="G114" i="163"/>
  <c r="F114" i="163"/>
  <c r="H108" i="163"/>
  <c r="G108" i="163"/>
  <c r="F108" i="163"/>
  <c r="H102" i="163"/>
  <c r="G102" i="163"/>
  <c r="F102" i="163"/>
  <c r="H96" i="163"/>
  <c r="G96" i="163"/>
  <c r="F96" i="163"/>
  <c r="H90" i="163"/>
  <c r="G90" i="163"/>
  <c r="F90" i="163"/>
  <c r="H84" i="163"/>
  <c r="G84" i="163"/>
  <c r="F84" i="163"/>
  <c r="H78" i="163"/>
  <c r="G78" i="163"/>
  <c r="F78" i="163"/>
  <c r="H72" i="163"/>
  <c r="G72" i="163"/>
  <c r="F72" i="163"/>
  <c r="H66" i="163"/>
  <c r="G66" i="163"/>
  <c r="F66" i="163"/>
  <c r="H60" i="163"/>
  <c r="G60" i="163"/>
  <c r="F60" i="163"/>
  <c r="H54" i="163"/>
  <c r="G54" i="163"/>
  <c r="F54" i="163"/>
  <c r="H48" i="163"/>
  <c r="G48" i="163"/>
  <c r="F48" i="163"/>
  <c r="H114" i="164"/>
  <c r="G114" i="164"/>
  <c r="F114" i="164"/>
  <c r="H108" i="164"/>
  <c r="G108" i="164"/>
  <c r="F108" i="164"/>
  <c r="H102" i="164"/>
  <c r="G102" i="164"/>
  <c r="F102" i="164"/>
  <c r="H96" i="164"/>
  <c r="G96" i="164"/>
  <c r="F96" i="164"/>
  <c r="H90" i="164"/>
  <c r="G90" i="164"/>
  <c r="F90" i="164"/>
  <c r="H84" i="164"/>
  <c r="G84" i="164"/>
  <c r="F84" i="164"/>
  <c r="H78" i="164"/>
  <c r="G78" i="164"/>
  <c r="F78" i="164"/>
  <c r="H72" i="164"/>
  <c r="G72" i="164"/>
  <c r="F72" i="164"/>
  <c r="H66" i="164"/>
  <c r="G66" i="164"/>
  <c r="F66" i="164"/>
  <c r="H60" i="164"/>
  <c r="G60" i="164"/>
  <c r="F60" i="164"/>
  <c r="H54" i="164"/>
  <c r="G54" i="164"/>
  <c r="F54" i="164"/>
  <c r="H48" i="164"/>
  <c r="G48" i="164"/>
  <c r="F48" i="164"/>
  <c r="H114" i="165"/>
  <c r="G114" i="165"/>
  <c r="F114" i="165"/>
  <c r="H108" i="165"/>
  <c r="G108" i="165"/>
  <c r="F108" i="165"/>
  <c r="H102" i="165"/>
  <c r="G102" i="165"/>
  <c r="F102" i="165"/>
  <c r="H96" i="165"/>
  <c r="G96" i="165"/>
  <c r="F96" i="165"/>
  <c r="H90" i="165"/>
  <c r="G90" i="165"/>
  <c r="F90" i="165"/>
  <c r="H84" i="165"/>
  <c r="G84" i="165"/>
  <c r="F84" i="165"/>
  <c r="H78" i="165"/>
  <c r="G78" i="165"/>
  <c r="F78" i="165"/>
  <c r="H72" i="165"/>
  <c r="G72" i="165"/>
  <c r="F72" i="165"/>
  <c r="H66" i="165"/>
  <c r="G66" i="165"/>
  <c r="F66" i="165"/>
  <c r="H60" i="165"/>
  <c r="G60" i="165"/>
  <c r="F60" i="165"/>
  <c r="H54" i="165"/>
  <c r="G54" i="165"/>
  <c r="F54" i="165"/>
  <c r="H48" i="165"/>
  <c r="G48" i="165"/>
  <c r="F48" i="165"/>
  <c r="H114" i="166"/>
  <c r="G114" i="166"/>
  <c r="F114" i="166"/>
  <c r="H108" i="166"/>
  <c r="G108" i="166"/>
  <c r="F108" i="166"/>
  <c r="H102" i="166"/>
  <c r="G102" i="166"/>
  <c r="F102" i="166"/>
  <c r="H96" i="166"/>
  <c r="G96" i="166"/>
  <c r="F96" i="166"/>
  <c r="H90" i="166"/>
  <c r="G90" i="166"/>
  <c r="F90" i="166"/>
  <c r="H84" i="166"/>
  <c r="G84" i="166"/>
  <c r="F84" i="166"/>
  <c r="H78" i="166"/>
  <c r="G78" i="166"/>
  <c r="F78" i="166"/>
  <c r="H72" i="166"/>
  <c r="G72" i="166"/>
  <c r="F72" i="166"/>
  <c r="H66" i="166"/>
  <c r="G66" i="166"/>
  <c r="F66" i="166"/>
  <c r="H60" i="166"/>
  <c r="G60" i="166"/>
  <c r="F60" i="166"/>
  <c r="H54" i="166"/>
  <c r="G54" i="166"/>
  <c r="F54" i="166"/>
  <c r="H48" i="166"/>
  <c r="G48" i="166"/>
  <c r="F48" i="166"/>
  <c r="H114" i="167"/>
  <c r="G114" i="167"/>
  <c r="F114" i="167"/>
  <c r="H108" i="167"/>
  <c r="G108" i="167"/>
  <c r="F108" i="167"/>
  <c r="H102" i="167"/>
  <c r="G102" i="167"/>
  <c r="F102" i="167"/>
  <c r="H96" i="167"/>
  <c r="G96" i="167"/>
  <c r="F96" i="167"/>
  <c r="H90" i="167"/>
  <c r="G90" i="167"/>
  <c r="F90" i="167"/>
  <c r="H84" i="167"/>
  <c r="G84" i="167"/>
  <c r="F84" i="167"/>
  <c r="H78" i="167"/>
  <c r="G78" i="167"/>
  <c r="F78" i="167"/>
  <c r="H72" i="167"/>
  <c r="G72" i="167"/>
  <c r="F72" i="167"/>
  <c r="H66" i="167"/>
  <c r="G66" i="167"/>
  <c r="F66" i="167"/>
  <c r="H60" i="167"/>
  <c r="G60" i="167"/>
  <c r="F60" i="167"/>
  <c r="H54" i="167"/>
  <c r="G54" i="167"/>
  <c r="F54" i="167"/>
  <c r="H48" i="167"/>
  <c r="G48" i="167"/>
  <c r="F48" i="167"/>
  <c r="H114" i="168"/>
  <c r="G114" i="168"/>
  <c r="F114" i="168"/>
  <c r="H108" i="168"/>
  <c r="G108" i="168"/>
  <c r="F108" i="168"/>
  <c r="H102" i="168"/>
  <c r="G102" i="168"/>
  <c r="F102" i="168"/>
  <c r="H96" i="168"/>
  <c r="G96" i="168"/>
  <c r="F96" i="168"/>
  <c r="H90" i="168"/>
  <c r="G90" i="168"/>
  <c r="F90" i="168"/>
  <c r="H84" i="168"/>
  <c r="G84" i="168"/>
  <c r="F84" i="168"/>
  <c r="H78" i="168"/>
  <c r="G78" i="168"/>
  <c r="F78" i="168"/>
  <c r="H72" i="168"/>
  <c r="G72" i="168"/>
  <c r="F72" i="168"/>
  <c r="H66" i="168"/>
  <c r="G66" i="168"/>
  <c r="F66" i="168"/>
  <c r="H60" i="168"/>
  <c r="G60" i="168"/>
  <c r="F60" i="168"/>
  <c r="H54" i="168"/>
  <c r="G54" i="168"/>
  <c r="F54" i="168"/>
  <c r="H48" i="168"/>
  <c r="G48" i="168"/>
  <c r="F48" i="168"/>
  <c r="H114" i="169"/>
  <c r="G114" i="169"/>
  <c r="F114" i="169"/>
  <c r="H108" i="169"/>
  <c r="G108" i="169"/>
  <c r="F108" i="169"/>
  <c r="H102" i="169"/>
  <c r="G102" i="169"/>
  <c r="F102" i="169"/>
  <c r="H96" i="169"/>
  <c r="G96" i="169"/>
  <c r="F96" i="169"/>
  <c r="H90" i="169"/>
  <c r="G90" i="169"/>
  <c r="F90" i="169"/>
  <c r="H84" i="169"/>
  <c r="G84" i="169"/>
  <c r="F84" i="169"/>
  <c r="H78" i="169"/>
  <c r="G78" i="169"/>
  <c r="F78" i="169"/>
  <c r="H72" i="169"/>
  <c r="G72" i="169"/>
  <c r="F72" i="169"/>
  <c r="H66" i="169"/>
  <c r="G66" i="169"/>
  <c r="F66" i="169"/>
  <c r="H60" i="169"/>
  <c r="G60" i="169"/>
  <c r="F60" i="169"/>
  <c r="H54" i="169"/>
  <c r="G54" i="169"/>
  <c r="F54" i="169"/>
  <c r="H48" i="169"/>
  <c r="G48" i="169"/>
  <c r="F48" i="169"/>
  <c r="H114" i="170"/>
  <c r="G114" i="170"/>
  <c r="F114" i="170"/>
  <c r="H108" i="170"/>
  <c r="G108" i="170"/>
  <c r="F108" i="170"/>
  <c r="H102" i="170"/>
  <c r="G102" i="170"/>
  <c r="F102" i="170"/>
  <c r="H96" i="170"/>
  <c r="G96" i="170"/>
  <c r="F96" i="170"/>
  <c r="H90" i="170"/>
  <c r="G90" i="170"/>
  <c r="F90" i="170"/>
  <c r="H84" i="170"/>
  <c r="G84" i="170"/>
  <c r="F84" i="170"/>
  <c r="H78" i="170"/>
  <c r="G78" i="170"/>
  <c r="F78" i="170"/>
  <c r="H72" i="170"/>
  <c r="G72" i="170"/>
  <c r="F72" i="170"/>
  <c r="H66" i="170"/>
  <c r="G66" i="170"/>
  <c r="F66" i="170"/>
  <c r="H60" i="170"/>
  <c r="G60" i="170"/>
  <c r="F60" i="170"/>
  <c r="H54" i="170"/>
  <c r="G54" i="170"/>
  <c r="F54" i="170"/>
  <c r="H48" i="170"/>
  <c r="G48" i="170"/>
  <c r="F48" i="170"/>
  <c r="H114" i="171"/>
  <c r="G114" i="171"/>
  <c r="F114" i="171"/>
  <c r="H108" i="171"/>
  <c r="G108" i="171"/>
  <c r="F108" i="171"/>
  <c r="H102" i="171"/>
  <c r="G102" i="171"/>
  <c r="F102" i="171"/>
  <c r="H96" i="171"/>
  <c r="G96" i="171"/>
  <c r="F96" i="171"/>
  <c r="H90" i="171"/>
  <c r="G90" i="171"/>
  <c r="F90" i="171"/>
  <c r="H84" i="171"/>
  <c r="G84" i="171"/>
  <c r="F84" i="171"/>
  <c r="H78" i="171"/>
  <c r="G78" i="171"/>
  <c r="F78" i="171"/>
  <c r="H72" i="171"/>
  <c r="G72" i="171"/>
  <c r="F72" i="171"/>
  <c r="H66" i="171"/>
  <c r="G66" i="171"/>
  <c r="F66" i="171"/>
  <c r="H60" i="171"/>
  <c r="G60" i="171"/>
  <c r="F60" i="171"/>
  <c r="H54" i="171"/>
  <c r="G54" i="171"/>
  <c r="F54" i="171"/>
  <c r="H48" i="171"/>
  <c r="G48" i="171"/>
  <c r="F48" i="171"/>
  <c r="H114" i="172"/>
  <c r="G114" i="172"/>
  <c r="F114" i="172"/>
  <c r="H108" i="172"/>
  <c r="G108" i="172"/>
  <c r="F108" i="172"/>
  <c r="H102" i="172"/>
  <c r="G102" i="172"/>
  <c r="F102" i="172"/>
  <c r="H96" i="172"/>
  <c r="G96" i="172"/>
  <c r="F96" i="172"/>
  <c r="H90" i="172"/>
  <c r="G90" i="172"/>
  <c r="F90" i="172"/>
  <c r="H84" i="172"/>
  <c r="G84" i="172"/>
  <c r="F84" i="172"/>
  <c r="H78" i="172"/>
  <c r="G78" i="172"/>
  <c r="F78" i="172"/>
  <c r="H72" i="172"/>
  <c r="G72" i="172"/>
  <c r="F72" i="172"/>
  <c r="H66" i="172"/>
  <c r="G66" i="172"/>
  <c r="F66" i="172"/>
  <c r="H60" i="172"/>
  <c r="G60" i="172"/>
  <c r="F60" i="172"/>
  <c r="H54" i="172"/>
  <c r="G54" i="172"/>
  <c r="F54" i="172"/>
  <c r="H48" i="172"/>
  <c r="G48" i="172"/>
  <c r="F48" i="172"/>
  <c r="H114" i="173"/>
  <c r="G114" i="173"/>
  <c r="F114" i="173"/>
  <c r="H108" i="173"/>
  <c r="G108" i="173"/>
  <c r="F108" i="173"/>
  <c r="H102" i="173"/>
  <c r="G102" i="173"/>
  <c r="F102" i="173"/>
  <c r="H96" i="173"/>
  <c r="G96" i="173"/>
  <c r="F96" i="173"/>
  <c r="H90" i="173"/>
  <c r="G90" i="173"/>
  <c r="F90" i="173"/>
  <c r="H84" i="173"/>
  <c r="G84" i="173"/>
  <c r="F84" i="173"/>
  <c r="H78" i="173"/>
  <c r="G78" i="173"/>
  <c r="F78" i="173"/>
  <c r="H72" i="173"/>
  <c r="G72" i="173"/>
  <c r="F72" i="173"/>
  <c r="H66" i="173"/>
  <c r="G66" i="173"/>
  <c r="F66" i="173"/>
  <c r="H60" i="173"/>
  <c r="G60" i="173"/>
  <c r="F60" i="173"/>
  <c r="H54" i="173"/>
  <c r="G54" i="173"/>
  <c r="F54" i="173"/>
  <c r="H48" i="173"/>
  <c r="G48" i="173"/>
  <c r="F48" i="173"/>
  <c r="H114" i="174"/>
  <c r="G114" i="174"/>
  <c r="F114" i="174"/>
  <c r="H108" i="174"/>
  <c r="G108" i="174"/>
  <c r="F108" i="174"/>
  <c r="H102" i="174"/>
  <c r="G102" i="174"/>
  <c r="F102" i="174"/>
  <c r="H96" i="174"/>
  <c r="G96" i="174"/>
  <c r="F96" i="174"/>
  <c r="H90" i="174"/>
  <c r="G90" i="174"/>
  <c r="F90" i="174"/>
  <c r="H84" i="174"/>
  <c r="G84" i="174"/>
  <c r="F84" i="174"/>
  <c r="H78" i="174"/>
  <c r="G78" i="174"/>
  <c r="F78" i="174"/>
  <c r="H72" i="174"/>
  <c r="G72" i="174"/>
  <c r="F72" i="174"/>
  <c r="H66" i="174"/>
  <c r="G66" i="174"/>
  <c r="F66" i="174"/>
  <c r="H60" i="174"/>
  <c r="G60" i="174"/>
  <c r="F60" i="174"/>
  <c r="H54" i="174"/>
  <c r="G54" i="174"/>
  <c r="F54" i="174"/>
  <c r="H48" i="174"/>
  <c r="G48" i="174"/>
  <c r="F48" i="174"/>
  <c r="H114" i="175"/>
  <c r="G114" i="175"/>
  <c r="F114" i="175"/>
  <c r="H108" i="175"/>
  <c r="G108" i="175"/>
  <c r="F108" i="175"/>
  <c r="H102" i="175"/>
  <c r="G102" i="175"/>
  <c r="F102" i="175"/>
  <c r="H96" i="175"/>
  <c r="G96" i="175"/>
  <c r="F96" i="175"/>
  <c r="H90" i="175"/>
  <c r="G90" i="175"/>
  <c r="F90" i="175"/>
  <c r="H84" i="175"/>
  <c r="G84" i="175"/>
  <c r="F84" i="175"/>
  <c r="H78" i="175"/>
  <c r="G78" i="175"/>
  <c r="F78" i="175"/>
  <c r="H72" i="175"/>
  <c r="G72" i="175"/>
  <c r="F72" i="175"/>
  <c r="H66" i="175"/>
  <c r="G66" i="175"/>
  <c r="F66" i="175"/>
  <c r="H60" i="175"/>
  <c r="G60" i="175"/>
  <c r="F60" i="175"/>
  <c r="H54" i="175"/>
  <c r="G54" i="175"/>
  <c r="F54" i="175"/>
  <c r="H48" i="175"/>
  <c r="G48" i="175"/>
  <c r="F48" i="175"/>
  <c r="H114" i="176"/>
  <c r="G114" i="176"/>
  <c r="F114" i="176"/>
  <c r="H108" i="176"/>
  <c r="G108" i="176"/>
  <c r="F108" i="176"/>
  <c r="H102" i="176"/>
  <c r="G102" i="176"/>
  <c r="F102" i="176"/>
  <c r="H96" i="176"/>
  <c r="G96" i="176"/>
  <c r="F96" i="176"/>
  <c r="H90" i="176"/>
  <c r="G90" i="176"/>
  <c r="F90" i="176"/>
  <c r="H84" i="176"/>
  <c r="G84" i="176"/>
  <c r="F84" i="176"/>
  <c r="H78" i="176"/>
  <c r="G78" i="176"/>
  <c r="F78" i="176"/>
  <c r="H72" i="176"/>
  <c r="G72" i="176"/>
  <c r="F72" i="176"/>
  <c r="H66" i="176"/>
  <c r="G66" i="176"/>
  <c r="F66" i="176"/>
  <c r="H60" i="176"/>
  <c r="G60" i="176"/>
  <c r="F60" i="176"/>
  <c r="H54" i="176"/>
  <c r="G54" i="176"/>
  <c r="F54" i="176"/>
  <c r="H48" i="176"/>
  <c r="G48" i="176"/>
  <c r="F48" i="176"/>
  <c r="H114" i="177"/>
  <c r="G114" i="177"/>
  <c r="F114" i="177"/>
  <c r="H108" i="177"/>
  <c r="G108" i="177"/>
  <c r="F108" i="177"/>
  <c r="H102" i="177"/>
  <c r="G102" i="177"/>
  <c r="F102" i="177"/>
  <c r="H96" i="177"/>
  <c r="G96" i="177"/>
  <c r="F96" i="177"/>
  <c r="H90" i="177"/>
  <c r="G90" i="177"/>
  <c r="F90" i="177"/>
  <c r="H84" i="177"/>
  <c r="G84" i="177"/>
  <c r="F84" i="177"/>
  <c r="H78" i="177"/>
  <c r="G78" i="177"/>
  <c r="F78" i="177"/>
  <c r="H72" i="177"/>
  <c r="G72" i="177"/>
  <c r="F72" i="177"/>
  <c r="H66" i="177"/>
  <c r="G66" i="177"/>
  <c r="F66" i="177"/>
  <c r="H60" i="177"/>
  <c r="G60" i="177"/>
  <c r="F60" i="177"/>
  <c r="H54" i="177"/>
  <c r="G54" i="177"/>
  <c r="F54" i="177"/>
  <c r="H48" i="177"/>
  <c r="G48" i="177"/>
  <c r="F48" i="177"/>
  <c r="H114" i="178"/>
  <c r="G114" i="178"/>
  <c r="F114" i="178"/>
  <c r="H108" i="178"/>
  <c r="G108" i="178"/>
  <c r="F108" i="178"/>
  <c r="H102" i="178"/>
  <c r="G102" i="178"/>
  <c r="F102" i="178"/>
  <c r="H96" i="178"/>
  <c r="G96" i="178"/>
  <c r="F96" i="178"/>
  <c r="H90" i="178"/>
  <c r="G90" i="178"/>
  <c r="F90" i="178"/>
  <c r="H84" i="178"/>
  <c r="G84" i="178"/>
  <c r="F84" i="178"/>
  <c r="H78" i="178"/>
  <c r="G78" i="178"/>
  <c r="F78" i="178"/>
  <c r="H72" i="178"/>
  <c r="G72" i="178"/>
  <c r="F72" i="178"/>
  <c r="H66" i="178"/>
  <c r="G66" i="178"/>
  <c r="F66" i="178"/>
  <c r="H60" i="178"/>
  <c r="G60" i="178"/>
  <c r="F60" i="178"/>
  <c r="H54" i="178"/>
  <c r="G54" i="178"/>
  <c r="F54" i="178"/>
  <c r="H48" i="178"/>
  <c r="G48" i="178"/>
  <c r="F48" i="178"/>
  <c r="H114" i="179"/>
  <c r="G114" i="179"/>
  <c r="F114" i="179"/>
  <c r="H108" i="179"/>
  <c r="G108" i="179"/>
  <c r="F108" i="179"/>
  <c r="H102" i="179"/>
  <c r="G102" i="179"/>
  <c r="F102" i="179"/>
  <c r="H96" i="179"/>
  <c r="G96" i="179"/>
  <c r="F96" i="179"/>
  <c r="H90" i="179"/>
  <c r="G90" i="179"/>
  <c r="F90" i="179"/>
  <c r="H84" i="179"/>
  <c r="G84" i="179"/>
  <c r="F84" i="179"/>
  <c r="H78" i="179"/>
  <c r="G78" i="179"/>
  <c r="F78" i="179"/>
  <c r="H72" i="179"/>
  <c r="G72" i="179"/>
  <c r="F72" i="179"/>
  <c r="H66" i="179"/>
  <c r="G66" i="179"/>
  <c r="F66" i="179"/>
  <c r="H60" i="179"/>
  <c r="G60" i="179"/>
  <c r="F60" i="179"/>
  <c r="H54" i="179"/>
  <c r="G54" i="179"/>
  <c r="F54" i="179"/>
  <c r="H48" i="179"/>
  <c r="G48" i="179"/>
  <c r="F48" i="179"/>
  <c r="H114" i="180"/>
  <c r="G114" i="180"/>
  <c r="F114" i="180"/>
  <c r="H108" i="180"/>
  <c r="G108" i="180"/>
  <c r="F108" i="180"/>
  <c r="H102" i="180"/>
  <c r="G102" i="180"/>
  <c r="F102" i="180"/>
  <c r="H96" i="180"/>
  <c r="G96" i="180"/>
  <c r="F96" i="180"/>
  <c r="H90" i="180"/>
  <c r="G90" i="180"/>
  <c r="F90" i="180"/>
  <c r="H84" i="180"/>
  <c r="G84" i="180"/>
  <c r="F84" i="180"/>
  <c r="H78" i="180"/>
  <c r="G78" i="180"/>
  <c r="F78" i="180"/>
  <c r="H72" i="180"/>
  <c r="G72" i="180"/>
  <c r="F72" i="180"/>
  <c r="H66" i="180"/>
  <c r="G66" i="180"/>
  <c r="F66" i="180"/>
  <c r="H60" i="180"/>
  <c r="G60" i="180"/>
  <c r="F60" i="180"/>
  <c r="H54" i="180"/>
  <c r="G54" i="180"/>
  <c r="F54" i="180"/>
  <c r="H48" i="180"/>
  <c r="G48" i="180"/>
  <c r="F48" i="180"/>
  <c r="H114" i="181"/>
  <c r="G114" i="181"/>
  <c r="F114" i="181"/>
  <c r="H108" i="181"/>
  <c r="G108" i="181"/>
  <c r="F108" i="181"/>
  <c r="H102" i="181"/>
  <c r="G102" i="181"/>
  <c r="F102" i="181"/>
  <c r="H96" i="181"/>
  <c r="G96" i="181"/>
  <c r="F96" i="181"/>
  <c r="H90" i="181"/>
  <c r="G90" i="181"/>
  <c r="F90" i="181"/>
  <c r="H84" i="181"/>
  <c r="G84" i="181"/>
  <c r="F84" i="181"/>
  <c r="H78" i="181"/>
  <c r="G78" i="181"/>
  <c r="F78" i="181"/>
  <c r="H72" i="181"/>
  <c r="G72" i="181"/>
  <c r="F72" i="181"/>
  <c r="H66" i="181"/>
  <c r="G66" i="181"/>
  <c r="F66" i="181"/>
  <c r="H60" i="181"/>
  <c r="G60" i="181"/>
  <c r="F60" i="181"/>
  <c r="H54" i="181"/>
  <c r="G54" i="181"/>
  <c r="F54" i="181"/>
  <c r="H48" i="181"/>
  <c r="G48" i="181"/>
  <c r="F48" i="181"/>
  <c r="H114" i="182"/>
  <c r="G114" i="182"/>
  <c r="F114" i="182"/>
  <c r="H108" i="182"/>
  <c r="G108" i="182"/>
  <c r="F108" i="182"/>
  <c r="H102" i="182"/>
  <c r="G102" i="182"/>
  <c r="F102" i="182"/>
  <c r="H96" i="182"/>
  <c r="G96" i="182"/>
  <c r="F96" i="182"/>
  <c r="H90" i="182"/>
  <c r="G90" i="182"/>
  <c r="F90" i="182"/>
  <c r="H84" i="182"/>
  <c r="G84" i="182"/>
  <c r="F84" i="182"/>
  <c r="H78" i="182"/>
  <c r="G78" i="182"/>
  <c r="F78" i="182"/>
  <c r="H72" i="182"/>
  <c r="G72" i="182"/>
  <c r="F72" i="182"/>
  <c r="H66" i="182"/>
  <c r="G66" i="182"/>
  <c r="F66" i="182"/>
  <c r="H60" i="182"/>
  <c r="G60" i="182"/>
  <c r="F60" i="182"/>
  <c r="H54" i="182"/>
  <c r="G54" i="182"/>
  <c r="F54" i="182"/>
  <c r="H48" i="182"/>
  <c r="G48" i="182"/>
  <c r="F48" i="182"/>
  <c r="H114" i="183"/>
  <c r="G114" i="183"/>
  <c r="F114" i="183"/>
  <c r="H108" i="183"/>
  <c r="G108" i="183"/>
  <c r="F108" i="183"/>
  <c r="H102" i="183"/>
  <c r="G102" i="183"/>
  <c r="F102" i="183"/>
  <c r="H96" i="183"/>
  <c r="G96" i="183"/>
  <c r="F96" i="183"/>
  <c r="H90" i="183"/>
  <c r="G90" i="183"/>
  <c r="F90" i="183"/>
  <c r="H84" i="183"/>
  <c r="G84" i="183"/>
  <c r="F84" i="183"/>
  <c r="H78" i="183"/>
  <c r="G78" i="183"/>
  <c r="F78" i="183"/>
  <c r="H72" i="183"/>
  <c r="G72" i="183"/>
  <c r="F72" i="183"/>
  <c r="H66" i="183"/>
  <c r="G66" i="183"/>
  <c r="F66" i="183"/>
  <c r="H60" i="183"/>
  <c r="G60" i="183"/>
  <c r="F60" i="183"/>
  <c r="H54" i="183"/>
  <c r="G54" i="183"/>
  <c r="F54" i="183"/>
  <c r="H48" i="183"/>
  <c r="G48" i="183"/>
  <c r="F48" i="183"/>
  <c r="H114" i="184"/>
  <c r="G114" i="184"/>
  <c r="F114" i="184"/>
  <c r="H108" i="184"/>
  <c r="G108" i="184"/>
  <c r="F108" i="184"/>
  <c r="H102" i="184"/>
  <c r="G102" i="184"/>
  <c r="F102" i="184"/>
  <c r="H96" i="184"/>
  <c r="G96" i="184"/>
  <c r="F96" i="184"/>
  <c r="H90" i="184"/>
  <c r="G90" i="184"/>
  <c r="F90" i="184"/>
  <c r="H84" i="184"/>
  <c r="G84" i="184"/>
  <c r="F84" i="184"/>
  <c r="H78" i="184"/>
  <c r="G78" i="184"/>
  <c r="F78" i="184"/>
  <c r="H72" i="184"/>
  <c r="G72" i="184"/>
  <c r="F72" i="184"/>
  <c r="H66" i="184"/>
  <c r="G66" i="184"/>
  <c r="F66" i="184"/>
  <c r="H60" i="184"/>
  <c r="G60" i="184"/>
  <c r="F60" i="184"/>
  <c r="H54" i="184"/>
  <c r="G54" i="184"/>
  <c r="F54" i="184"/>
  <c r="H48" i="184"/>
  <c r="G48" i="184"/>
  <c r="F48" i="184"/>
  <c r="H114" i="185"/>
  <c r="G114" i="185"/>
  <c r="F114" i="185"/>
  <c r="H108" i="185"/>
  <c r="G108" i="185"/>
  <c r="F108" i="185"/>
  <c r="H102" i="185"/>
  <c r="G102" i="185"/>
  <c r="F102" i="185"/>
  <c r="H96" i="185"/>
  <c r="G96" i="185"/>
  <c r="F96" i="185"/>
  <c r="H90" i="185"/>
  <c r="G90" i="185"/>
  <c r="F90" i="185"/>
  <c r="H84" i="185"/>
  <c r="G84" i="185"/>
  <c r="F84" i="185"/>
  <c r="H78" i="185"/>
  <c r="G78" i="185"/>
  <c r="F78" i="185"/>
  <c r="H72" i="185"/>
  <c r="G72" i="185"/>
  <c r="F72" i="185"/>
  <c r="H66" i="185"/>
  <c r="G66" i="185"/>
  <c r="F66" i="185"/>
  <c r="H60" i="185"/>
  <c r="G60" i="185"/>
  <c r="F60" i="185"/>
  <c r="H54" i="185"/>
  <c r="G54" i="185"/>
  <c r="F54" i="185"/>
  <c r="H48" i="185"/>
  <c r="G48" i="185"/>
  <c r="F48" i="185"/>
  <c r="H114" i="186"/>
  <c r="G114" i="186"/>
  <c r="F114" i="186"/>
  <c r="H108" i="186"/>
  <c r="G108" i="186"/>
  <c r="F108" i="186"/>
  <c r="H102" i="186"/>
  <c r="G102" i="186"/>
  <c r="F102" i="186"/>
  <c r="H96" i="186"/>
  <c r="G96" i="186"/>
  <c r="F96" i="186"/>
  <c r="H90" i="186"/>
  <c r="G90" i="186"/>
  <c r="F90" i="186"/>
  <c r="H84" i="186"/>
  <c r="G84" i="186"/>
  <c r="F84" i="186"/>
  <c r="H78" i="186"/>
  <c r="G78" i="186"/>
  <c r="F78" i="186"/>
  <c r="H72" i="186"/>
  <c r="G72" i="186"/>
  <c r="F72" i="186"/>
  <c r="H66" i="186"/>
  <c r="G66" i="186"/>
  <c r="F66" i="186"/>
  <c r="H60" i="186"/>
  <c r="G60" i="186"/>
  <c r="F60" i="186"/>
  <c r="H54" i="186"/>
  <c r="G54" i="186"/>
  <c r="F54" i="186"/>
  <c r="H48" i="186"/>
  <c r="G48" i="186"/>
  <c r="F48" i="186"/>
  <c r="H114" i="187"/>
  <c r="G114" i="187"/>
  <c r="F114" i="187"/>
  <c r="H108" i="187"/>
  <c r="G108" i="187"/>
  <c r="F108" i="187"/>
  <c r="H102" i="187"/>
  <c r="G102" i="187"/>
  <c r="F102" i="187"/>
  <c r="H96" i="187"/>
  <c r="G96" i="187"/>
  <c r="F96" i="187"/>
  <c r="H90" i="187"/>
  <c r="G90" i="187"/>
  <c r="F90" i="187"/>
  <c r="H84" i="187"/>
  <c r="G84" i="187"/>
  <c r="F84" i="187"/>
  <c r="H78" i="187"/>
  <c r="G78" i="187"/>
  <c r="F78" i="187"/>
  <c r="H72" i="187"/>
  <c r="G72" i="187"/>
  <c r="F72" i="187"/>
  <c r="H66" i="187"/>
  <c r="G66" i="187"/>
  <c r="F66" i="187"/>
  <c r="H60" i="187"/>
  <c r="G60" i="187"/>
  <c r="F60" i="187"/>
  <c r="H54" i="187"/>
  <c r="G54" i="187"/>
  <c r="F54" i="187"/>
  <c r="H48" i="187"/>
  <c r="G48" i="187"/>
  <c r="F48" i="187"/>
  <c r="H114" i="188"/>
  <c r="G114" i="188"/>
  <c r="F114" i="188"/>
  <c r="H108" i="188"/>
  <c r="G108" i="188"/>
  <c r="F108" i="188"/>
  <c r="H102" i="188"/>
  <c r="G102" i="188"/>
  <c r="F102" i="188"/>
  <c r="H96" i="188"/>
  <c r="G96" i="188"/>
  <c r="F96" i="188"/>
  <c r="H90" i="188"/>
  <c r="G90" i="188"/>
  <c r="F90" i="188"/>
  <c r="H84" i="188"/>
  <c r="G84" i="188"/>
  <c r="F84" i="188"/>
  <c r="H78" i="188"/>
  <c r="G78" i="188"/>
  <c r="F78" i="188"/>
  <c r="H72" i="188"/>
  <c r="G72" i="188"/>
  <c r="F72" i="188"/>
  <c r="H66" i="188"/>
  <c r="G66" i="188"/>
  <c r="F66" i="188"/>
  <c r="H60" i="188"/>
  <c r="G60" i="188"/>
  <c r="F60" i="188"/>
  <c r="H54" i="188"/>
  <c r="G54" i="188"/>
  <c r="F54" i="188"/>
  <c r="H48" i="188"/>
  <c r="G48" i="188"/>
  <c r="F48" i="188"/>
  <c r="H114" i="189"/>
  <c r="G114" i="189"/>
  <c r="F114" i="189"/>
  <c r="H108" i="189"/>
  <c r="G108" i="189"/>
  <c r="F108" i="189"/>
  <c r="H102" i="189"/>
  <c r="G102" i="189"/>
  <c r="F102" i="189"/>
  <c r="H96" i="189"/>
  <c r="G96" i="189"/>
  <c r="F96" i="189"/>
  <c r="H90" i="189"/>
  <c r="G90" i="189"/>
  <c r="F90" i="189"/>
  <c r="H84" i="189"/>
  <c r="G84" i="189"/>
  <c r="F84" i="189"/>
  <c r="H78" i="189"/>
  <c r="G78" i="189"/>
  <c r="F78" i="189"/>
  <c r="H72" i="189"/>
  <c r="G72" i="189"/>
  <c r="F72" i="189"/>
  <c r="H66" i="189"/>
  <c r="G66" i="189"/>
  <c r="F66" i="189"/>
  <c r="H60" i="189"/>
  <c r="G60" i="189"/>
  <c r="F60" i="189"/>
  <c r="H54" i="189"/>
  <c r="G54" i="189"/>
  <c r="F54" i="189"/>
  <c r="H48" i="189"/>
  <c r="G48" i="189"/>
  <c r="F48" i="189"/>
  <c r="H114" i="190"/>
  <c r="G114" i="190"/>
  <c r="F114" i="190"/>
  <c r="H108" i="190"/>
  <c r="G108" i="190"/>
  <c r="F108" i="190"/>
  <c r="H102" i="190"/>
  <c r="G102" i="190"/>
  <c r="F102" i="190"/>
  <c r="H96" i="190"/>
  <c r="G96" i="190"/>
  <c r="F96" i="190"/>
  <c r="H90" i="190"/>
  <c r="G90" i="190"/>
  <c r="F90" i="190"/>
  <c r="H84" i="190"/>
  <c r="G84" i="190"/>
  <c r="F84" i="190"/>
  <c r="H78" i="190"/>
  <c r="G78" i="190"/>
  <c r="F78" i="190"/>
  <c r="H72" i="190"/>
  <c r="G72" i="190"/>
  <c r="F72" i="190"/>
  <c r="H66" i="190"/>
  <c r="G66" i="190"/>
  <c r="F66" i="190"/>
  <c r="H60" i="190"/>
  <c r="G60" i="190"/>
  <c r="F60" i="190"/>
  <c r="H54" i="190"/>
  <c r="G54" i="190"/>
  <c r="F54" i="190"/>
  <c r="H48" i="190"/>
  <c r="G48" i="190"/>
  <c r="F48" i="190"/>
  <c r="H114" i="191"/>
  <c r="G114" i="191"/>
  <c r="F114" i="191"/>
  <c r="H108" i="191"/>
  <c r="G108" i="191"/>
  <c r="F108" i="191"/>
  <c r="H102" i="191"/>
  <c r="G102" i="191"/>
  <c r="F102" i="191"/>
  <c r="H96" i="191"/>
  <c r="G96" i="191"/>
  <c r="F96" i="191"/>
  <c r="H90" i="191"/>
  <c r="G90" i="191"/>
  <c r="F90" i="191"/>
  <c r="H84" i="191"/>
  <c r="G84" i="191"/>
  <c r="F84" i="191"/>
  <c r="H78" i="191"/>
  <c r="G78" i="191"/>
  <c r="F78" i="191"/>
  <c r="H72" i="191"/>
  <c r="G72" i="191"/>
  <c r="F72" i="191"/>
  <c r="H66" i="191"/>
  <c r="G66" i="191"/>
  <c r="F66" i="191"/>
  <c r="H60" i="191"/>
  <c r="G60" i="191"/>
  <c r="F60" i="191"/>
  <c r="H54" i="191"/>
  <c r="G54" i="191"/>
  <c r="F54" i="191"/>
  <c r="H48" i="191"/>
  <c r="G48" i="191"/>
  <c r="F48" i="191"/>
  <c r="H114" i="192"/>
  <c r="G114" i="192"/>
  <c r="F114" i="192"/>
  <c r="H108" i="192"/>
  <c r="G108" i="192"/>
  <c r="F108" i="192"/>
  <c r="H102" i="192"/>
  <c r="G102" i="192"/>
  <c r="F102" i="192"/>
  <c r="H96" i="192"/>
  <c r="G96" i="192"/>
  <c r="F96" i="192"/>
  <c r="H90" i="192"/>
  <c r="G90" i="192"/>
  <c r="F90" i="192"/>
  <c r="H84" i="192"/>
  <c r="G84" i="192"/>
  <c r="F84" i="192"/>
  <c r="H78" i="192"/>
  <c r="G78" i="192"/>
  <c r="F78" i="192"/>
  <c r="H72" i="192"/>
  <c r="G72" i="192"/>
  <c r="F72" i="192"/>
  <c r="H66" i="192"/>
  <c r="G66" i="192"/>
  <c r="F66" i="192"/>
  <c r="H60" i="192"/>
  <c r="G60" i="192"/>
  <c r="F60" i="192"/>
  <c r="H54" i="192"/>
  <c r="G54" i="192"/>
  <c r="F54" i="192"/>
  <c r="H48" i="192"/>
  <c r="G48" i="192"/>
  <c r="F48" i="192"/>
  <c r="H114" i="193"/>
  <c r="G114" i="193"/>
  <c r="F114" i="193"/>
  <c r="H108" i="193"/>
  <c r="G108" i="193"/>
  <c r="F108" i="193"/>
  <c r="H102" i="193"/>
  <c r="G102" i="193"/>
  <c r="F102" i="193"/>
  <c r="H96" i="193"/>
  <c r="G96" i="193"/>
  <c r="F96" i="193"/>
  <c r="H90" i="193"/>
  <c r="G90" i="193"/>
  <c r="F90" i="193"/>
  <c r="H84" i="193"/>
  <c r="G84" i="193"/>
  <c r="F84" i="193"/>
  <c r="H78" i="193"/>
  <c r="G78" i="193"/>
  <c r="F78" i="193"/>
  <c r="H72" i="193"/>
  <c r="G72" i="193"/>
  <c r="F72" i="193"/>
  <c r="H66" i="193"/>
  <c r="G66" i="193"/>
  <c r="F66" i="193"/>
  <c r="H60" i="193"/>
  <c r="G60" i="193"/>
  <c r="F60" i="193"/>
  <c r="H54" i="193"/>
  <c r="G54" i="193"/>
  <c r="F54" i="193"/>
  <c r="H48" i="193"/>
  <c r="G48" i="193"/>
  <c r="F48" i="193"/>
  <c r="H114" i="194"/>
  <c r="G114" i="194"/>
  <c r="F114" i="194"/>
  <c r="H108" i="194"/>
  <c r="G108" i="194"/>
  <c r="F108" i="194"/>
  <c r="H102" i="194"/>
  <c r="G102" i="194"/>
  <c r="F102" i="194"/>
  <c r="H96" i="194"/>
  <c r="G96" i="194"/>
  <c r="F96" i="194"/>
  <c r="H90" i="194"/>
  <c r="G90" i="194"/>
  <c r="F90" i="194"/>
  <c r="H84" i="194"/>
  <c r="G84" i="194"/>
  <c r="F84" i="194"/>
  <c r="H78" i="194"/>
  <c r="G78" i="194"/>
  <c r="F78" i="194"/>
  <c r="H72" i="194"/>
  <c r="G72" i="194"/>
  <c r="F72" i="194"/>
  <c r="H66" i="194"/>
  <c r="G66" i="194"/>
  <c r="F66" i="194"/>
  <c r="H60" i="194"/>
  <c r="G60" i="194"/>
  <c r="F60" i="194"/>
  <c r="H54" i="194"/>
  <c r="G54" i="194"/>
  <c r="F54" i="194"/>
  <c r="H48" i="194"/>
  <c r="G48" i="194"/>
  <c r="F48" i="194"/>
  <c r="H114" i="195"/>
  <c r="G114" i="195"/>
  <c r="F114" i="195"/>
  <c r="H108" i="195"/>
  <c r="G108" i="195"/>
  <c r="F108" i="195"/>
  <c r="H102" i="195"/>
  <c r="G102" i="195"/>
  <c r="F102" i="195"/>
  <c r="H96" i="195"/>
  <c r="G96" i="195"/>
  <c r="F96" i="195"/>
  <c r="H90" i="195"/>
  <c r="G90" i="195"/>
  <c r="F90" i="195"/>
  <c r="H84" i="195"/>
  <c r="G84" i="195"/>
  <c r="F84" i="195"/>
  <c r="H78" i="195"/>
  <c r="G78" i="195"/>
  <c r="F78" i="195"/>
  <c r="H72" i="195"/>
  <c r="G72" i="195"/>
  <c r="F72" i="195"/>
  <c r="H66" i="195"/>
  <c r="G66" i="195"/>
  <c r="F66" i="195"/>
  <c r="H60" i="195"/>
  <c r="G60" i="195"/>
  <c r="F60" i="195"/>
  <c r="H54" i="195"/>
  <c r="G54" i="195"/>
  <c r="F54" i="195"/>
  <c r="H48" i="195"/>
  <c r="G48" i="195"/>
  <c r="F48" i="195"/>
  <c r="H114" i="196"/>
  <c r="G114" i="196"/>
  <c r="F114" i="196"/>
  <c r="H108" i="196"/>
  <c r="G108" i="196"/>
  <c r="F108" i="196"/>
  <c r="H102" i="196"/>
  <c r="G102" i="196"/>
  <c r="F102" i="196"/>
  <c r="H96" i="196"/>
  <c r="G96" i="196"/>
  <c r="F96" i="196"/>
  <c r="H90" i="196"/>
  <c r="G90" i="196"/>
  <c r="F90" i="196"/>
  <c r="H84" i="196"/>
  <c r="G84" i="196"/>
  <c r="F84" i="196"/>
  <c r="H78" i="196"/>
  <c r="G78" i="196"/>
  <c r="F78" i="196"/>
  <c r="H72" i="196"/>
  <c r="G72" i="196"/>
  <c r="F72" i="196"/>
  <c r="H66" i="196"/>
  <c r="G66" i="196"/>
  <c r="F66" i="196"/>
  <c r="H60" i="196"/>
  <c r="G60" i="196"/>
  <c r="F60" i="196"/>
  <c r="H54" i="196"/>
  <c r="G54" i="196"/>
  <c r="F54" i="196"/>
  <c r="H48" i="196"/>
  <c r="G48" i="196"/>
  <c r="F48" i="196"/>
  <c r="H114" i="197"/>
  <c r="G114" i="197"/>
  <c r="F114" i="197"/>
  <c r="H108" i="197"/>
  <c r="G108" i="197"/>
  <c r="F108" i="197"/>
  <c r="H102" i="197"/>
  <c r="G102" i="197"/>
  <c r="F102" i="197"/>
  <c r="H96" i="197"/>
  <c r="G96" i="197"/>
  <c r="F96" i="197"/>
  <c r="H90" i="197"/>
  <c r="G90" i="197"/>
  <c r="F90" i="197"/>
  <c r="H84" i="197"/>
  <c r="G84" i="197"/>
  <c r="F84" i="197"/>
  <c r="H78" i="197"/>
  <c r="G78" i="197"/>
  <c r="F78" i="197"/>
  <c r="H72" i="197"/>
  <c r="G72" i="197"/>
  <c r="F72" i="197"/>
  <c r="H66" i="197"/>
  <c r="G66" i="197"/>
  <c r="F66" i="197"/>
  <c r="H60" i="197"/>
  <c r="G60" i="197"/>
  <c r="F60" i="197"/>
  <c r="H54" i="197"/>
  <c r="G54" i="197"/>
  <c r="F54" i="197"/>
  <c r="H48" i="197"/>
  <c r="G48" i="197"/>
  <c r="F48" i="197"/>
  <c r="H114" i="198"/>
  <c r="G114" i="198"/>
  <c r="F114" i="198"/>
  <c r="H108" i="198"/>
  <c r="G108" i="198"/>
  <c r="F108" i="198"/>
  <c r="H102" i="198"/>
  <c r="G102" i="198"/>
  <c r="F102" i="198"/>
  <c r="H96" i="198"/>
  <c r="G96" i="198"/>
  <c r="F96" i="198"/>
  <c r="H90" i="198"/>
  <c r="G90" i="198"/>
  <c r="F90" i="198"/>
  <c r="H84" i="198"/>
  <c r="G84" i="198"/>
  <c r="F84" i="198"/>
  <c r="H78" i="198"/>
  <c r="G78" i="198"/>
  <c r="F78" i="198"/>
  <c r="H72" i="198"/>
  <c r="G72" i="198"/>
  <c r="F72" i="198"/>
  <c r="H66" i="198"/>
  <c r="G66" i="198"/>
  <c r="F66" i="198"/>
  <c r="H60" i="198"/>
  <c r="G60" i="198"/>
  <c r="F60" i="198"/>
  <c r="H54" i="198"/>
  <c r="G54" i="198"/>
  <c r="F54" i="198"/>
  <c r="H48" i="198"/>
  <c r="G48" i="198"/>
  <c r="F48" i="198"/>
  <c r="H114" i="199"/>
  <c r="G114" i="199"/>
  <c r="F114" i="199"/>
  <c r="H108" i="199"/>
  <c r="G108" i="199"/>
  <c r="F108" i="199"/>
  <c r="H102" i="199"/>
  <c r="G102" i="199"/>
  <c r="F102" i="199"/>
  <c r="H96" i="199"/>
  <c r="G96" i="199"/>
  <c r="F96" i="199"/>
  <c r="H90" i="199"/>
  <c r="G90" i="199"/>
  <c r="F90" i="199"/>
  <c r="H84" i="199"/>
  <c r="G84" i="199"/>
  <c r="F84" i="199"/>
  <c r="H78" i="199"/>
  <c r="G78" i="199"/>
  <c r="F78" i="199"/>
  <c r="H72" i="199"/>
  <c r="G72" i="199"/>
  <c r="F72" i="199"/>
  <c r="H66" i="199"/>
  <c r="G66" i="199"/>
  <c r="F66" i="199"/>
  <c r="H60" i="199"/>
  <c r="G60" i="199"/>
  <c r="F60" i="199"/>
  <c r="H54" i="199"/>
  <c r="G54" i="199"/>
  <c r="F54" i="199"/>
  <c r="H48" i="199"/>
  <c r="G48" i="199"/>
  <c r="F48" i="199"/>
  <c r="H114" i="200"/>
  <c r="G114" i="200"/>
  <c r="F114" i="200"/>
  <c r="H108" i="200"/>
  <c r="G108" i="200"/>
  <c r="F108" i="200"/>
  <c r="H102" i="200"/>
  <c r="G102" i="200"/>
  <c r="F102" i="200"/>
  <c r="H96" i="200"/>
  <c r="G96" i="200"/>
  <c r="F96" i="200"/>
  <c r="H90" i="200"/>
  <c r="G90" i="200"/>
  <c r="F90" i="200"/>
  <c r="H84" i="200"/>
  <c r="G84" i="200"/>
  <c r="F84" i="200"/>
  <c r="H78" i="200"/>
  <c r="G78" i="200"/>
  <c r="F78" i="200"/>
  <c r="H72" i="200"/>
  <c r="G72" i="200"/>
  <c r="F72" i="200"/>
  <c r="H66" i="200"/>
  <c r="G66" i="200"/>
  <c r="F66" i="200"/>
  <c r="H60" i="200"/>
  <c r="G60" i="200"/>
  <c r="F60" i="200"/>
  <c r="H54" i="200"/>
  <c r="G54" i="200"/>
  <c r="F54" i="200"/>
  <c r="H48" i="200"/>
  <c r="G48" i="200"/>
  <c r="F48" i="200"/>
  <c r="H114" i="201"/>
  <c r="G114" i="201"/>
  <c r="F114" i="201"/>
  <c r="H108" i="201"/>
  <c r="G108" i="201"/>
  <c r="F108" i="201"/>
  <c r="H102" i="201"/>
  <c r="G102" i="201"/>
  <c r="F102" i="201"/>
  <c r="H96" i="201"/>
  <c r="G96" i="201"/>
  <c r="F96" i="201"/>
  <c r="H90" i="201"/>
  <c r="G90" i="201"/>
  <c r="F90" i="201"/>
  <c r="H84" i="201"/>
  <c r="G84" i="201"/>
  <c r="F84" i="201"/>
  <c r="H78" i="201"/>
  <c r="G78" i="201"/>
  <c r="F78" i="201"/>
  <c r="H72" i="201"/>
  <c r="G72" i="201"/>
  <c r="F72" i="201"/>
  <c r="H66" i="201"/>
  <c r="G66" i="201"/>
  <c r="F66" i="201"/>
  <c r="H60" i="201"/>
  <c r="G60" i="201"/>
  <c r="F60" i="201"/>
  <c r="H54" i="201"/>
  <c r="G54" i="201"/>
  <c r="F54" i="201"/>
  <c r="H48" i="201"/>
  <c r="G48" i="201"/>
  <c r="F48" i="201"/>
  <c r="H114" i="202"/>
  <c r="G114" i="202"/>
  <c r="F114" i="202"/>
  <c r="H108" i="202"/>
  <c r="G108" i="202"/>
  <c r="F108" i="202"/>
  <c r="H102" i="202"/>
  <c r="G102" i="202"/>
  <c r="F102" i="202"/>
  <c r="H96" i="202"/>
  <c r="G96" i="202"/>
  <c r="F96" i="202"/>
  <c r="H90" i="202"/>
  <c r="G90" i="202"/>
  <c r="F90" i="202"/>
  <c r="H84" i="202"/>
  <c r="G84" i="202"/>
  <c r="F84" i="202"/>
  <c r="H78" i="202"/>
  <c r="G78" i="202"/>
  <c r="F78" i="202"/>
  <c r="H72" i="202"/>
  <c r="G72" i="202"/>
  <c r="F72" i="202"/>
  <c r="H66" i="202"/>
  <c r="G66" i="202"/>
  <c r="F66" i="202"/>
  <c r="H60" i="202"/>
  <c r="G60" i="202"/>
  <c r="F60" i="202"/>
  <c r="H54" i="202"/>
  <c r="G54" i="202"/>
  <c r="F54" i="202"/>
  <c r="H48" i="202"/>
  <c r="G48" i="202"/>
  <c r="F48" i="202"/>
  <c r="H114" i="203"/>
  <c r="G114" i="203"/>
  <c r="F114" i="203"/>
  <c r="H108" i="203"/>
  <c r="G108" i="203"/>
  <c r="F108" i="203"/>
  <c r="H102" i="203"/>
  <c r="G102" i="203"/>
  <c r="F102" i="203"/>
  <c r="H96" i="203"/>
  <c r="G96" i="203"/>
  <c r="F96" i="203"/>
  <c r="H90" i="203"/>
  <c r="G90" i="203"/>
  <c r="F90" i="203"/>
  <c r="H84" i="203"/>
  <c r="G84" i="203"/>
  <c r="F84" i="203"/>
  <c r="H78" i="203"/>
  <c r="G78" i="203"/>
  <c r="F78" i="203"/>
  <c r="H72" i="203"/>
  <c r="G72" i="203"/>
  <c r="F72" i="203"/>
  <c r="H66" i="203"/>
  <c r="G66" i="203"/>
  <c r="F66" i="203"/>
  <c r="H60" i="203"/>
  <c r="G60" i="203"/>
  <c r="F60" i="203"/>
  <c r="H54" i="203"/>
  <c r="G54" i="203"/>
  <c r="F54" i="203"/>
  <c r="H48" i="203"/>
  <c r="G48" i="203"/>
  <c r="F48" i="203"/>
  <c r="H114" i="204"/>
  <c r="G114" i="204"/>
  <c r="F114" i="204"/>
  <c r="H108" i="204"/>
  <c r="G108" i="204"/>
  <c r="F108" i="204"/>
  <c r="H102" i="204"/>
  <c r="G102" i="204"/>
  <c r="F102" i="204"/>
  <c r="H96" i="204"/>
  <c r="G96" i="204"/>
  <c r="F96" i="204"/>
  <c r="H90" i="204"/>
  <c r="G90" i="204"/>
  <c r="F90" i="204"/>
  <c r="H84" i="204"/>
  <c r="G84" i="204"/>
  <c r="F84" i="204"/>
  <c r="H78" i="204"/>
  <c r="G78" i="204"/>
  <c r="F78" i="204"/>
  <c r="H72" i="204"/>
  <c r="G72" i="204"/>
  <c r="F72" i="204"/>
  <c r="H66" i="204"/>
  <c r="G66" i="204"/>
  <c r="F66" i="204"/>
  <c r="H60" i="204"/>
  <c r="G60" i="204"/>
  <c r="F60" i="204"/>
  <c r="H54" i="204"/>
  <c r="G54" i="204"/>
  <c r="F54" i="204"/>
  <c r="H48" i="204"/>
  <c r="G48" i="204"/>
  <c r="F48" i="204"/>
  <c r="H114" i="205"/>
  <c r="G114" i="205"/>
  <c r="F114" i="205"/>
  <c r="H108" i="205"/>
  <c r="G108" i="205"/>
  <c r="F108" i="205"/>
  <c r="H102" i="205"/>
  <c r="G102" i="205"/>
  <c r="F102" i="205"/>
  <c r="H96" i="205"/>
  <c r="G96" i="205"/>
  <c r="F96" i="205"/>
  <c r="H90" i="205"/>
  <c r="G90" i="205"/>
  <c r="F90" i="205"/>
  <c r="H84" i="205"/>
  <c r="G84" i="205"/>
  <c r="F84" i="205"/>
  <c r="H78" i="205"/>
  <c r="G78" i="205"/>
  <c r="F78" i="205"/>
  <c r="H72" i="205"/>
  <c r="G72" i="205"/>
  <c r="F72" i="205"/>
  <c r="H66" i="205"/>
  <c r="G66" i="205"/>
  <c r="F66" i="205"/>
  <c r="H60" i="205"/>
  <c r="G60" i="205"/>
  <c r="F60" i="205"/>
  <c r="H54" i="205"/>
  <c r="G54" i="205"/>
  <c r="F54" i="205"/>
  <c r="H48" i="205"/>
  <c r="G48" i="205"/>
  <c r="F48" i="205"/>
  <c r="H114" i="206"/>
  <c r="G114" i="206"/>
  <c r="F114" i="206"/>
  <c r="H108" i="206"/>
  <c r="G108" i="206"/>
  <c r="F108" i="206"/>
  <c r="H102" i="206"/>
  <c r="G102" i="206"/>
  <c r="F102" i="206"/>
  <c r="H96" i="206"/>
  <c r="G96" i="206"/>
  <c r="F96" i="206"/>
  <c r="H90" i="206"/>
  <c r="G90" i="206"/>
  <c r="F90" i="206"/>
  <c r="H84" i="206"/>
  <c r="G84" i="206"/>
  <c r="F84" i="206"/>
  <c r="H78" i="206"/>
  <c r="G78" i="206"/>
  <c r="F78" i="206"/>
  <c r="H72" i="206"/>
  <c r="G72" i="206"/>
  <c r="F72" i="206"/>
  <c r="H66" i="206"/>
  <c r="G66" i="206"/>
  <c r="F66" i="206"/>
  <c r="H60" i="206"/>
  <c r="G60" i="206"/>
  <c r="F60" i="206"/>
  <c r="H54" i="206"/>
  <c r="G54" i="206"/>
  <c r="F54" i="206"/>
  <c r="H48" i="206"/>
  <c r="G48" i="206"/>
  <c r="F48" i="206"/>
  <c r="H114" i="207"/>
  <c r="G114" i="207"/>
  <c r="F114" i="207"/>
  <c r="H108" i="207"/>
  <c r="G108" i="207"/>
  <c r="F108" i="207"/>
  <c r="H102" i="207"/>
  <c r="G102" i="207"/>
  <c r="F102" i="207"/>
  <c r="H96" i="207"/>
  <c r="G96" i="207"/>
  <c r="F96" i="207"/>
  <c r="H90" i="207"/>
  <c r="G90" i="207"/>
  <c r="F90" i="207"/>
  <c r="H84" i="207"/>
  <c r="G84" i="207"/>
  <c r="F84" i="207"/>
  <c r="H78" i="207"/>
  <c r="G78" i="207"/>
  <c r="F78" i="207"/>
  <c r="H72" i="207"/>
  <c r="G72" i="207"/>
  <c r="F72" i="207"/>
  <c r="H66" i="207"/>
  <c r="G66" i="207"/>
  <c r="F66" i="207"/>
  <c r="H60" i="207"/>
  <c r="G60" i="207"/>
  <c r="F60" i="207"/>
  <c r="H54" i="207"/>
  <c r="G54" i="207"/>
  <c r="F54" i="207"/>
  <c r="H48" i="207"/>
  <c r="G48" i="207"/>
  <c r="F48" i="207"/>
  <c r="H114" i="208"/>
  <c r="G114" i="208"/>
  <c r="F114" i="208"/>
  <c r="H108" i="208"/>
  <c r="G108" i="208"/>
  <c r="F108" i="208"/>
  <c r="H102" i="208"/>
  <c r="G102" i="208"/>
  <c r="F102" i="208"/>
  <c r="H96" i="208"/>
  <c r="G96" i="208"/>
  <c r="F96" i="208"/>
  <c r="H90" i="208"/>
  <c r="G90" i="208"/>
  <c r="F90" i="208"/>
  <c r="H84" i="208"/>
  <c r="G84" i="208"/>
  <c r="F84" i="208"/>
  <c r="H78" i="208"/>
  <c r="G78" i="208"/>
  <c r="F78" i="208"/>
  <c r="H72" i="208"/>
  <c r="G72" i="208"/>
  <c r="F72" i="208"/>
  <c r="H66" i="208"/>
  <c r="G66" i="208"/>
  <c r="F66" i="208"/>
  <c r="H60" i="208"/>
  <c r="G60" i="208"/>
  <c r="F60" i="208"/>
  <c r="H54" i="208"/>
  <c r="G54" i="208"/>
  <c r="F54" i="208"/>
  <c r="H48" i="208"/>
  <c r="G48" i="208"/>
  <c r="F48" i="208"/>
  <c r="H114" i="209"/>
  <c r="G114" i="209"/>
  <c r="F114" i="209"/>
  <c r="H108" i="209"/>
  <c r="G108" i="209"/>
  <c r="F108" i="209"/>
  <c r="H102" i="209"/>
  <c r="G102" i="209"/>
  <c r="F102" i="209"/>
  <c r="H96" i="209"/>
  <c r="G96" i="209"/>
  <c r="F96" i="209"/>
  <c r="H90" i="209"/>
  <c r="G90" i="209"/>
  <c r="F90" i="209"/>
  <c r="H84" i="209"/>
  <c r="G84" i="209"/>
  <c r="F84" i="209"/>
  <c r="H78" i="209"/>
  <c r="G78" i="209"/>
  <c r="F78" i="209"/>
  <c r="H72" i="209"/>
  <c r="G72" i="209"/>
  <c r="F72" i="209"/>
  <c r="H66" i="209"/>
  <c r="G66" i="209"/>
  <c r="F66" i="209"/>
  <c r="H60" i="209"/>
  <c r="G60" i="209"/>
  <c r="F60" i="209"/>
  <c r="H54" i="209"/>
  <c r="G54" i="209"/>
  <c r="F54" i="209"/>
  <c r="H48" i="209"/>
  <c r="G48" i="209"/>
  <c r="F48" i="209"/>
  <c r="H114" i="210"/>
  <c r="G114" i="210"/>
  <c r="F114" i="210"/>
  <c r="H108" i="210"/>
  <c r="G108" i="210"/>
  <c r="F108" i="210"/>
  <c r="H102" i="210"/>
  <c r="G102" i="210"/>
  <c r="F102" i="210"/>
  <c r="H96" i="210"/>
  <c r="G96" i="210"/>
  <c r="F96" i="210"/>
  <c r="H90" i="210"/>
  <c r="G90" i="210"/>
  <c r="F90" i="210"/>
  <c r="H84" i="210"/>
  <c r="G84" i="210"/>
  <c r="F84" i="210"/>
  <c r="H78" i="210"/>
  <c r="G78" i="210"/>
  <c r="F78" i="210"/>
  <c r="H72" i="210"/>
  <c r="G72" i="210"/>
  <c r="F72" i="210"/>
  <c r="H66" i="210"/>
  <c r="G66" i="210"/>
  <c r="F66" i="210"/>
  <c r="H60" i="210"/>
  <c r="G60" i="210"/>
  <c r="F60" i="210"/>
  <c r="H54" i="210"/>
  <c r="G54" i="210"/>
  <c r="F54" i="210"/>
  <c r="H48" i="210"/>
  <c r="G48" i="210"/>
  <c r="F48" i="210"/>
  <c r="H114" i="211"/>
  <c r="G114" i="211"/>
  <c r="F114" i="211"/>
  <c r="H108" i="211"/>
  <c r="G108" i="211"/>
  <c r="F108" i="211"/>
  <c r="H102" i="211"/>
  <c r="G102" i="211"/>
  <c r="F102" i="211"/>
  <c r="H96" i="211"/>
  <c r="G96" i="211"/>
  <c r="F96" i="211"/>
  <c r="H90" i="211"/>
  <c r="G90" i="211"/>
  <c r="F90" i="211"/>
  <c r="H84" i="211"/>
  <c r="G84" i="211"/>
  <c r="F84" i="211"/>
  <c r="H78" i="211"/>
  <c r="G78" i="211"/>
  <c r="F78" i="211"/>
  <c r="H72" i="211"/>
  <c r="G72" i="211"/>
  <c r="F72" i="211"/>
  <c r="H66" i="211"/>
  <c r="G66" i="211"/>
  <c r="F66" i="211"/>
  <c r="H60" i="211"/>
  <c r="G60" i="211"/>
  <c r="F60" i="211"/>
  <c r="H54" i="211"/>
  <c r="G54" i="211"/>
  <c r="F54" i="211"/>
  <c r="H48" i="211"/>
  <c r="G48" i="211"/>
  <c r="F48" i="211"/>
  <c r="H114" i="212"/>
  <c r="G114" i="212"/>
  <c r="F114" i="212"/>
  <c r="H108" i="212"/>
  <c r="G108" i="212"/>
  <c r="F108" i="212"/>
  <c r="H102" i="212"/>
  <c r="G102" i="212"/>
  <c r="F102" i="212"/>
  <c r="H96" i="212"/>
  <c r="G96" i="212"/>
  <c r="F96" i="212"/>
  <c r="H90" i="212"/>
  <c r="G90" i="212"/>
  <c r="F90" i="212"/>
  <c r="H84" i="212"/>
  <c r="G84" i="212"/>
  <c r="F84" i="212"/>
  <c r="H78" i="212"/>
  <c r="G78" i="212"/>
  <c r="F78" i="212"/>
  <c r="H72" i="212"/>
  <c r="G72" i="212"/>
  <c r="F72" i="212"/>
  <c r="H66" i="212"/>
  <c r="G66" i="212"/>
  <c r="F66" i="212"/>
  <c r="H60" i="212"/>
  <c r="G60" i="212"/>
  <c r="F60" i="212"/>
  <c r="H54" i="212"/>
  <c r="G54" i="212"/>
  <c r="F54" i="212"/>
  <c r="H48" i="212"/>
  <c r="G48" i="212"/>
  <c r="F48" i="212"/>
  <c r="H114" i="213"/>
  <c r="G114" i="213"/>
  <c r="F114" i="213"/>
  <c r="H108" i="213"/>
  <c r="G108" i="213"/>
  <c r="F108" i="213"/>
  <c r="H102" i="213"/>
  <c r="G102" i="213"/>
  <c r="F102" i="213"/>
  <c r="H96" i="213"/>
  <c r="G96" i="213"/>
  <c r="F96" i="213"/>
  <c r="H90" i="213"/>
  <c r="G90" i="213"/>
  <c r="F90" i="213"/>
  <c r="H84" i="213"/>
  <c r="G84" i="213"/>
  <c r="F84" i="213"/>
  <c r="H78" i="213"/>
  <c r="G78" i="213"/>
  <c r="F78" i="213"/>
  <c r="H72" i="213"/>
  <c r="G72" i="213"/>
  <c r="F72" i="213"/>
  <c r="H66" i="213"/>
  <c r="G66" i="213"/>
  <c r="F66" i="213"/>
  <c r="H60" i="213"/>
  <c r="G60" i="213"/>
  <c r="F60" i="213"/>
  <c r="H54" i="213"/>
  <c r="G54" i="213"/>
  <c r="F54" i="213"/>
  <c r="H48" i="213"/>
  <c r="G48" i="213"/>
  <c r="F48" i="213"/>
  <c r="H114" i="214"/>
  <c r="G114" i="214"/>
  <c r="F114" i="214"/>
  <c r="H108" i="214"/>
  <c r="G108" i="214"/>
  <c r="F108" i="214"/>
  <c r="H102" i="214"/>
  <c r="G102" i="214"/>
  <c r="F102" i="214"/>
  <c r="H96" i="214"/>
  <c r="G96" i="214"/>
  <c r="F96" i="214"/>
  <c r="H90" i="214"/>
  <c r="G90" i="214"/>
  <c r="F90" i="214"/>
  <c r="H84" i="214"/>
  <c r="G84" i="214"/>
  <c r="F84" i="214"/>
  <c r="H78" i="214"/>
  <c r="G78" i="214"/>
  <c r="F78" i="214"/>
  <c r="H72" i="214"/>
  <c r="G72" i="214"/>
  <c r="F72" i="214"/>
  <c r="H66" i="214"/>
  <c r="G66" i="214"/>
  <c r="F66" i="214"/>
  <c r="H60" i="214"/>
  <c r="G60" i="214"/>
  <c r="F60" i="214"/>
  <c r="H54" i="214"/>
  <c r="G54" i="214"/>
  <c r="F54" i="214"/>
  <c r="H48" i="214"/>
  <c r="G48" i="214"/>
  <c r="F48" i="214"/>
  <c r="H114" i="215"/>
  <c r="G114" i="215"/>
  <c r="F114" i="215"/>
  <c r="H108" i="215"/>
  <c r="G108" i="215"/>
  <c r="F108" i="215"/>
  <c r="H102" i="215"/>
  <c r="G102" i="215"/>
  <c r="F102" i="215"/>
  <c r="H96" i="215"/>
  <c r="G96" i="215"/>
  <c r="F96" i="215"/>
  <c r="H90" i="215"/>
  <c r="G90" i="215"/>
  <c r="F90" i="215"/>
  <c r="H84" i="215"/>
  <c r="G84" i="215"/>
  <c r="F84" i="215"/>
  <c r="H78" i="215"/>
  <c r="G78" i="215"/>
  <c r="F78" i="215"/>
  <c r="H72" i="215"/>
  <c r="G72" i="215"/>
  <c r="F72" i="215"/>
  <c r="H66" i="215"/>
  <c r="G66" i="215"/>
  <c r="F66" i="215"/>
  <c r="H60" i="215"/>
  <c r="G60" i="215"/>
  <c r="F60" i="215"/>
  <c r="H54" i="215"/>
  <c r="G54" i="215"/>
  <c r="F54" i="215"/>
  <c r="H48" i="215"/>
  <c r="G48" i="215"/>
  <c r="F48" i="215"/>
  <c r="H114" i="216"/>
  <c r="G114" i="216"/>
  <c r="F114" i="216"/>
  <c r="H108" i="216"/>
  <c r="G108" i="216"/>
  <c r="F108" i="216"/>
  <c r="H102" i="216"/>
  <c r="G102" i="216"/>
  <c r="F102" i="216"/>
  <c r="H96" i="216"/>
  <c r="G96" i="216"/>
  <c r="F96" i="216"/>
  <c r="H90" i="216"/>
  <c r="G90" i="216"/>
  <c r="F90" i="216"/>
  <c r="H84" i="216"/>
  <c r="G84" i="216"/>
  <c r="F84" i="216"/>
  <c r="H78" i="216"/>
  <c r="G78" i="216"/>
  <c r="F78" i="216"/>
  <c r="H72" i="216"/>
  <c r="G72" i="216"/>
  <c r="F72" i="216"/>
  <c r="H66" i="216"/>
  <c r="G66" i="216"/>
  <c r="F66" i="216"/>
  <c r="H60" i="216"/>
  <c r="G60" i="216"/>
  <c r="F60" i="216"/>
  <c r="H54" i="216"/>
  <c r="G54" i="216"/>
  <c r="F54" i="216"/>
  <c r="H48" i="216"/>
  <c r="G48" i="216"/>
  <c r="F48" i="216"/>
  <c r="H114" i="217"/>
  <c r="G114" i="217"/>
  <c r="F114" i="217"/>
  <c r="H108" i="217"/>
  <c r="G108" i="217"/>
  <c r="F108" i="217"/>
  <c r="H102" i="217"/>
  <c r="G102" i="217"/>
  <c r="F102" i="217"/>
  <c r="H96" i="217"/>
  <c r="G96" i="217"/>
  <c r="F96" i="217"/>
  <c r="H90" i="217"/>
  <c r="G90" i="217"/>
  <c r="F90" i="217"/>
  <c r="H84" i="217"/>
  <c r="G84" i="217"/>
  <c r="F84" i="217"/>
  <c r="H78" i="217"/>
  <c r="G78" i="217"/>
  <c r="F78" i="217"/>
  <c r="H72" i="217"/>
  <c r="G72" i="217"/>
  <c r="F72" i="217"/>
  <c r="H66" i="217"/>
  <c r="G66" i="217"/>
  <c r="F66" i="217"/>
  <c r="H60" i="217"/>
  <c r="G60" i="217"/>
  <c r="F60" i="217"/>
  <c r="H54" i="217"/>
  <c r="G54" i="217"/>
  <c r="F54" i="217"/>
  <c r="H48" i="217"/>
  <c r="G48" i="217"/>
  <c r="F48" i="217"/>
  <c r="H114" i="218"/>
  <c r="G114" i="218"/>
  <c r="F114" i="218"/>
  <c r="H108" i="218"/>
  <c r="G108" i="218"/>
  <c r="F108" i="218"/>
  <c r="H102" i="218"/>
  <c r="G102" i="218"/>
  <c r="F102" i="218"/>
  <c r="H96" i="218"/>
  <c r="G96" i="218"/>
  <c r="F96" i="218"/>
  <c r="H90" i="218"/>
  <c r="G90" i="218"/>
  <c r="F90" i="218"/>
  <c r="H84" i="218"/>
  <c r="G84" i="218"/>
  <c r="F84" i="218"/>
  <c r="H78" i="218"/>
  <c r="G78" i="218"/>
  <c r="F78" i="218"/>
  <c r="H72" i="218"/>
  <c r="G72" i="218"/>
  <c r="F72" i="218"/>
  <c r="H66" i="218"/>
  <c r="G66" i="218"/>
  <c r="F66" i="218"/>
  <c r="H60" i="218"/>
  <c r="G60" i="218"/>
  <c r="F60" i="218"/>
  <c r="H54" i="218"/>
  <c r="G54" i="218"/>
  <c r="F54" i="218"/>
  <c r="H48" i="218"/>
  <c r="G48" i="218"/>
  <c r="F48" i="218"/>
  <c r="H114" i="219"/>
  <c r="G114" i="219"/>
  <c r="F114" i="219"/>
  <c r="H108" i="219"/>
  <c r="G108" i="219"/>
  <c r="F108" i="219"/>
  <c r="H102" i="219"/>
  <c r="G102" i="219"/>
  <c r="F102" i="219"/>
  <c r="H96" i="219"/>
  <c r="G96" i="219"/>
  <c r="F96" i="219"/>
  <c r="H90" i="219"/>
  <c r="G90" i="219"/>
  <c r="F90" i="219"/>
  <c r="H84" i="219"/>
  <c r="G84" i="219"/>
  <c r="F84" i="219"/>
  <c r="H78" i="219"/>
  <c r="G78" i="219"/>
  <c r="F78" i="219"/>
  <c r="H72" i="219"/>
  <c r="G72" i="219"/>
  <c r="F72" i="219"/>
  <c r="H66" i="219"/>
  <c r="G66" i="219"/>
  <c r="F66" i="219"/>
  <c r="H60" i="219"/>
  <c r="G60" i="219"/>
  <c r="F60" i="219"/>
  <c r="H54" i="219"/>
  <c r="G54" i="219"/>
  <c r="F54" i="219"/>
  <c r="H48" i="219"/>
  <c r="G48" i="219"/>
  <c r="F48" i="219"/>
  <c r="H114" i="220"/>
  <c r="G114" i="220"/>
  <c r="F114" i="220"/>
  <c r="H108" i="220"/>
  <c r="G108" i="220"/>
  <c r="F108" i="220"/>
  <c r="H102" i="220"/>
  <c r="G102" i="220"/>
  <c r="F102" i="220"/>
  <c r="H96" i="220"/>
  <c r="G96" i="220"/>
  <c r="F96" i="220"/>
  <c r="H90" i="220"/>
  <c r="G90" i="220"/>
  <c r="F90" i="220"/>
  <c r="H84" i="220"/>
  <c r="G84" i="220"/>
  <c r="F84" i="220"/>
  <c r="H78" i="220"/>
  <c r="G78" i="220"/>
  <c r="F78" i="220"/>
  <c r="H72" i="220"/>
  <c r="G72" i="220"/>
  <c r="F72" i="220"/>
  <c r="H66" i="220"/>
  <c r="G66" i="220"/>
  <c r="F66" i="220"/>
  <c r="H60" i="220"/>
  <c r="G60" i="220"/>
  <c r="F60" i="220"/>
  <c r="H54" i="220"/>
  <c r="G54" i="220"/>
  <c r="F54" i="220"/>
  <c r="H48" i="220"/>
  <c r="G48" i="220"/>
  <c r="F48" i="220"/>
  <c r="H114" i="221"/>
  <c r="G114" i="221"/>
  <c r="F114" i="221"/>
  <c r="H108" i="221"/>
  <c r="G108" i="221"/>
  <c r="F108" i="221"/>
  <c r="H102" i="221"/>
  <c r="G102" i="221"/>
  <c r="F102" i="221"/>
  <c r="H96" i="221"/>
  <c r="G96" i="221"/>
  <c r="F96" i="221"/>
  <c r="H90" i="221"/>
  <c r="G90" i="221"/>
  <c r="F90" i="221"/>
  <c r="H84" i="221"/>
  <c r="G84" i="221"/>
  <c r="F84" i="221"/>
  <c r="H78" i="221"/>
  <c r="G78" i="221"/>
  <c r="F78" i="221"/>
  <c r="H72" i="221"/>
  <c r="G72" i="221"/>
  <c r="F72" i="221"/>
  <c r="H66" i="221"/>
  <c r="G66" i="221"/>
  <c r="F66" i="221"/>
  <c r="H60" i="221"/>
  <c r="G60" i="221"/>
  <c r="F60" i="221"/>
  <c r="H54" i="221"/>
  <c r="G54" i="221"/>
  <c r="F54" i="221"/>
  <c r="H48" i="221"/>
  <c r="G48" i="221"/>
  <c r="F48" i="221"/>
  <c r="H114" i="222"/>
  <c r="G114" i="222"/>
  <c r="F114" i="222"/>
  <c r="H108" i="222"/>
  <c r="G108" i="222"/>
  <c r="F108" i="222"/>
  <c r="H102" i="222"/>
  <c r="G102" i="222"/>
  <c r="F102" i="222"/>
  <c r="H96" i="222"/>
  <c r="G96" i="222"/>
  <c r="F96" i="222"/>
  <c r="H90" i="222"/>
  <c r="G90" i="222"/>
  <c r="F90" i="222"/>
  <c r="H84" i="222"/>
  <c r="G84" i="222"/>
  <c r="F84" i="222"/>
  <c r="H78" i="222"/>
  <c r="G78" i="222"/>
  <c r="F78" i="222"/>
  <c r="H72" i="222"/>
  <c r="G72" i="222"/>
  <c r="F72" i="222"/>
  <c r="H66" i="222"/>
  <c r="G66" i="222"/>
  <c r="F66" i="222"/>
  <c r="H60" i="222"/>
  <c r="G60" i="222"/>
  <c r="F60" i="222"/>
  <c r="H54" i="222"/>
  <c r="G54" i="222"/>
  <c r="F54" i="222"/>
  <c r="H48" i="222"/>
  <c r="G48" i="222"/>
  <c r="F48" i="222"/>
  <c r="H114" i="223"/>
  <c r="G114" i="223"/>
  <c r="F114" i="223"/>
  <c r="H108" i="223"/>
  <c r="G108" i="223"/>
  <c r="F108" i="223"/>
  <c r="H102" i="223"/>
  <c r="G102" i="223"/>
  <c r="F102" i="223"/>
  <c r="H96" i="223"/>
  <c r="G96" i="223"/>
  <c r="F96" i="223"/>
  <c r="H90" i="223"/>
  <c r="G90" i="223"/>
  <c r="F90" i="223"/>
  <c r="H84" i="223"/>
  <c r="G84" i="223"/>
  <c r="F84" i="223"/>
  <c r="H78" i="223"/>
  <c r="G78" i="223"/>
  <c r="F78" i="223"/>
  <c r="H72" i="223"/>
  <c r="G72" i="223"/>
  <c r="F72" i="223"/>
  <c r="H66" i="223"/>
  <c r="G66" i="223"/>
  <c r="F66" i="223"/>
  <c r="H60" i="223"/>
  <c r="G60" i="223"/>
  <c r="F60" i="223"/>
  <c r="H54" i="223"/>
  <c r="G54" i="223"/>
  <c r="F54" i="223"/>
  <c r="H48" i="223"/>
  <c r="G48" i="223"/>
  <c r="F48" i="223"/>
  <c r="H114" i="224"/>
  <c r="G114" i="224"/>
  <c r="F114" i="224"/>
  <c r="H108" i="224"/>
  <c r="G108" i="224"/>
  <c r="F108" i="224"/>
  <c r="H102" i="224"/>
  <c r="G102" i="224"/>
  <c r="F102" i="224"/>
  <c r="H96" i="224"/>
  <c r="G96" i="224"/>
  <c r="F96" i="224"/>
  <c r="H90" i="224"/>
  <c r="G90" i="224"/>
  <c r="F90" i="224"/>
  <c r="H84" i="224"/>
  <c r="G84" i="224"/>
  <c r="F84" i="224"/>
  <c r="H78" i="224"/>
  <c r="G78" i="224"/>
  <c r="F78" i="224"/>
  <c r="H72" i="224"/>
  <c r="G72" i="224"/>
  <c r="F72" i="224"/>
  <c r="H66" i="224"/>
  <c r="G66" i="224"/>
  <c r="F66" i="224"/>
  <c r="H60" i="224"/>
  <c r="G60" i="224"/>
  <c r="F60" i="224"/>
  <c r="H54" i="224"/>
  <c r="G54" i="224"/>
  <c r="F54" i="224"/>
  <c r="H48" i="224"/>
  <c r="G48" i="224"/>
  <c r="F48" i="224"/>
  <c r="H114" i="225"/>
  <c r="G114" i="225"/>
  <c r="F114" i="225"/>
  <c r="H108" i="225"/>
  <c r="G108" i="225"/>
  <c r="F108" i="225"/>
  <c r="H102" i="225"/>
  <c r="G102" i="225"/>
  <c r="F102" i="225"/>
  <c r="H96" i="225"/>
  <c r="G96" i="225"/>
  <c r="F96" i="225"/>
  <c r="H90" i="225"/>
  <c r="G90" i="225"/>
  <c r="F90" i="225"/>
  <c r="H84" i="225"/>
  <c r="G84" i="225"/>
  <c r="F84" i="225"/>
  <c r="H78" i="225"/>
  <c r="G78" i="225"/>
  <c r="F78" i="225"/>
  <c r="H72" i="225"/>
  <c r="G72" i="225"/>
  <c r="F72" i="225"/>
  <c r="H66" i="225"/>
  <c r="G66" i="225"/>
  <c r="F66" i="225"/>
  <c r="H60" i="225"/>
  <c r="G60" i="225"/>
  <c r="F60" i="225"/>
  <c r="H54" i="225"/>
  <c r="G54" i="225"/>
  <c r="F54" i="225"/>
  <c r="H48" i="225"/>
  <c r="G48" i="225"/>
  <c r="F48" i="225"/>
  <c r="H114" i="226"/>
  <c r="G114" i="226"/>
  <c r="F114" i="226"/>
  <c r="H108" i="226"/>
  <c r="G108" i="226"/>
  <c r="F108" i="226"/>
  <c r="H102" i="226"/>
  <c r="G102" i="226"/>
  <c r="F102" i="226"/>
  <c r="H96" i="226"/>
  <c r="G96" i="226"/>
  <c r="F96" i="226"/>
  <c r="H90" i="226"/>
  <c r="G90" i="226"/>
  <c r="F90" i="226"/>
  <c r="H84" i="226"/>
  <c r="G84" i="226"/>
  <c r="F84" i="226"/>
  <c r="H78" i="226"/>
  <c r="G78" i="226"/>
  <c r="F78" i="226"/>
  <c r="H72" i="226"/>
  <c r="G72" i="226"/>
  <c r="F72" i="226"/>
  <c r="H66" i="226"/>
  <c r="G66" i="226"/>
  <c r="F66" i="226"/>
  <c r="H60" i="226"/>
  <c r="G60" i="226"/>
  <c r="F60" i="226"/>
  <c r="H54" i="226"/>
  <c r="G54" i="226"/>
  <c r="F54" i="226"/>
  <c r="H48" i="226"/>
  <c r="G48" i="226"/>
  <c r="F48" i="226"/>
  <c r="H114" i="227"/>
  <c r="G114" i="227"/>
  <c r="F114" i="227"/>
  <c r="H108" i="227"/>
  <c r="G108" i="227"/>
  <c r="F108" i="227"/>
  <c r="H102" i="227"/>
  <c r="G102" i="227"/>
  <c r="F102" i="227"/>
  <c r="H96" i="227"/>
  <c r="G96" i="227"/>
  <c r="F96" i="227"/>
  <c r="H90" i="227"/>
  <c r="G90" i="227"/>
  <c r="F90" i="227"/>
  <c r="H84" i="227"/>
  <c r="G84" i="227"/>
  <c r="F84" i="227"/>
  <c r="H78" i="227"/>
  <c r="G78" i="227"/>
  <c r="F78" i="227"/>
  <c r="H72" i="227"/>
  <c r="G72" i="227"/>
  <c r="F72" i="227"/>
  <c r="H66" i="227"/>
  <c r="G66" i="227"/>
  <c r="F66" i="227"/>
  <c r="H60" i="227"/>
  <c r="G60" i="227"/>
  <c r="F60" i="227"/>
  <c r="H54" i="227"/>
  <c r="G54" i="227"/>
  <c r="F54" i="227"/>
  <c r="H48" i="227"/>
  <c r="G48" i="227"/>
  <c r="F48" i="227"/>
  <c r="H114" i="228"/>
  <c r="G114" i="228"/>
  <c r="F114" i="228"/>
  <c r="H108" i="228"/>
  <c r="G108" i="228"/>
  <c r="F108" i="228"/>
  <c r="H102" i="228"/>
  <c r="G102" i="228"/>
  <c r="F102" i="228"/>
  <c r="H96" i="228"/>
  <c r="G96" i="228"/>
  <c r="F96" i="228"/>
  <c r="H90" i="228"/>
  <c r="G90" i="228"/>
  <c r="F90" i="228"/>
  <c r="H84" i="228"/>
  <c r="G84" i="228"/>
  <c r="F84" i="228"/>
  <c r="H78" i="228"/>
  <c r="G78" i="228"/>
  <c r="F78" i="228"/>
  <c r="H72" i="228"/>
  <c r="G72" i="228"/>
  <c r="F72" i="228"/>
  <c r="H66" i="228"/>
  <c r="G66" i="228"/>
  <c r="F66" i="228"/>
  <c r="H60" i="228"/>
  <c r="G60" i="228"/>
  <c r="F60" i="228"/>
  <c r="H54" i="228"/>
  <c r="G54" i="228"/>
  <c r="F54" i="228"/>
  <c r="H48" i="228"/>
  <c r="G48" i="228"/>
  <c r="F48" i="228"/>
  <c r="H114" i="229"/>
  <c r="G114" i="229"/>
  <c r="F114" i="229"/>
  <c r="H108" i="229"/>
  <c r="G108" i="229"/>
  <c r="F108" i="229"/>
  <c r="H102" i="229"/>
  <c r="G102" i="229"/>
  <c r="F102" i="229"/>
  <c r="H96" i="229"/>
  <c r="G96" i="229"/>
  <c r="F96" i="229"/>
  <c r="H90" i="229"/>
  <c r="G90" i="229"/>
  <c r="F90" i="229"/>
  <c r="H84" i="229"/>
  <c r="G84" i="229"/>
  <c r="F84" i="229"/>
  <c r="H78" i="229"/>
  <c r="G78" i="229"/>
  <c r="F78" i="229"/>
  <c r="H72" i="229"/>
  <c r="G72" i="229"/>
  <c r="F72" i="229"/>
  <c r="H66" i="229"/>
  <c r="G66" i="229"/>
  <c r="F66" i="229"/>
  <c r="H60" i="229"/>
  <c r="G60" i="229"/>
  <c r="F60" i="229"/>
  <c r="H54" i="229"/>
  <c r="G54" i="229"/>
  <c r="F54" i="229"/>
  <c r="H48" i="229"/>
  <c r="G48" i="229"/>
  <c r="F48" i="229"/>
  <c r="H114" i="230"/>
  <c r="G114" i="230"/>
  <c r="F114" i="230"/>
  <c r="H108" i="230"/>
  <c r="G108" i="230"/>
  <c r="F108" i="230"/>
  <c r="H102" i="230"/>
  <c r="G102" i="230"/>
  <c r="F102" i="230"/>
  <c r="H96" i="230"/>
  <c r="G96" i="230"/>
  <c r="F96" i="230"/>
  <c r="H90" i="230"/>
  <c r="G90" i="230"/>
  <c r="F90" i="230"/>
  <c r="H84" i="230"/>
  <c r="G84" i="230"/>
  <c r="F84" i="230"/>
  <c r="H78" i="230"/>
  <c r="G78" i="230"/>
  <c r="F78" i="230"/>
  <c r="H72" i="230"/>
  <c r="G72" i="230"/>
  <c r="F72" i="230"/>
  <c r="H66" i="230"/>
  <c r="G66" i="230"/>
  <c r="F66" i="230"/>
  <c r="H60" i="230"/>
  <c r="G60" i="230"/>
  <c r="F60" i="230"/>
  <c r="H54" i="230"/>
  <c r="G54" i="230"/>
  <c r="F54" i="230"/>
  <c r="H48" i="230"/>
  <c r="G48" i="230"/>
  <c r="F48" i="230"/>
  <c r="H114" i="231"/>
  <c r="G114" i="231"/>
  <c r="F114" i="231"/>
  <c r="H108" i="231"/>
  <c r="G108" i="231"/>
  <c r="F108" i="231"/>
  <c r="H102" i="231"/>
  <c r="G102" i="231"/>
  <c r="F102" i="231"/>
  <c r="H96" i="231"/>
  <c r="G96" i="231"/>
  <c r="F96" i="231"/>
  <c r="H90" i="231"/>
  <c r="G90" i="231"/>
  <c r="F90" i="231"/>
  <c r="H84" i="231"/>
  <c r="G84" i="231"/>
  <c r="F84" i="231"/>
  <c r="H78" i="231"/>
  <c r="G78" i="231"/>
  <c r="F78" i="231"/>
  <c r="H72" i="231"/>
  <c r="G72" i="231"/>
  <c r="F72" i="231"/>
  <c r="H66" i="231"/>
  <c r="G66" i="231"/>
  <c r="F66" i="231"/>
  <c r="H60" i="231"/>
  <c r="G60" i="231"/>
  <c r="F60" i="231"/>
  <c r="H54" i="231"/>
  <c r="G54" i="231"/>
  <c r="F54" i="231"/>
  <c r="H48" i="231"/>
  <c r="G48" i="231"/>
  <c r="F48" i="231"/>
  <c r="H114" i="232"/>
  <c r="G114" i="232"/>
  <c r="F114" i="232"/>
  <c r="H108" i="232"/>
  <c r="G108" i="232"/>
  <c r="F108" i="232"/>
  <c r="H102" i="232"/>
  <c r="G102" i="232"/>
  <c r="F102" i="232"/>
  <c r="H96" i="232"/>
  <c r="G96" i="232"/>
  <c r="F96" i="232"/>
  <c r="H90" i="232"/>
  <c r="G90" i="232"/>
  <c r="F90" i="232"/>
  <c r="H84" i="232"/>
  <c r="G84" i="232"/>
  <c r="F84" i="232"/>
  <c r="H78" i="232"/>
  <c r="G78" i="232"/>
  <c r="F78" i="232"/>
  <c r="H72" i="232"/>
  <c r="G72" i="232"/>
  <c r="F72" i="232"/>
  <c r="H66" i="232"/>
  <c r="G66" i="232"/>
  <c r="F66" i="232"/>
  <c r="H60" i="232"/>
  <c r="G60" i="232"/>
  <c r="F60" i="232"/>
  <c r="H54" i="232"/>
  <c r="G54" i="232"/>
  <c r="F54" i="232"/>
  <c r="H48" i="232"/>
  <c r="G48" i="232"/>
  <c r="F48" i="232"/>
  <c r="H114" i="233"/>
  <c r="G114" i="233"/>
  <c r="F114" i="233"/>
  <c r="H108" i="233"/>
  <c r="G108" i="233"/>
  <c r="F108" i="233"/>
  <c r="H102" i="233"/>
  <c r="G102" i="233"/>
  <c r="F102" i="233"/>
  <c r="H96" i="233"/>
  <c r="G96" i="233"/>
  <c r="F96" i="233"/>
  <c r="H90" i="233"/>
  <c r="G90" i="233"/>
  <c r="F90" i="233"/>
  <c r="H84" i="233"/>
  <c r="G84" i="233"/>
  <c r="F84" i="233"/>
  <c r="H78" i="233"/>
  <c r="G78" i="233"/>
  <c r="F78" i="233"/>
  <c r="H72" i="233"/>
  <c r="G72" i="233"/>
  <c r="F72" i="233"/>
  <c r="H66" i="233"/>
  <c r="G66" i="233"/>
  <c r="F66" i="233"/>
  <c r="H60" i="233"/>
  <c r="G60" i="233"/>
  <c r="F60" i="233"/>
  <c r="H54" i="233"/>
  <c r="G54" i="233"/>
  <c r="F54" i="233"/>
  <c r="H48" i="233"/>
  <c r="G48" i="233"/>
  <c r="F48" i="233"/>
  <c r="H114" i="234"/>
  <c r="G114" i="234"/>
  <c r="F114" i="234"/>
  <c r="H108" i="234"/>
  <c r="G108" i="234"/>
  <c r="F108" i="234"/>
  <c r="H102" i="234"/>
  <c r="G102" i="234"/>
  <c r="F102" i="234"/>
  <c r="H96" i="234"/>
  <c r="G96" i="234"/>
  <c r="F96" i="234"/>
  <c r="H90" i="234"/>
  <c r="G90" i="234"/>
  <c r="F90" i="234"/>
  <c r="H84" i="234"/>
  <c r="G84" i="234"/>
  <c r="F84" i="234"/>
  <c r="H78" i="234"/>
  <c r="G78" i="234"/>
  <c r="F78" i="234"/>
  <c r="H72" i="234"/>
  <c r="G72" i="234"/>
  <c r="F72" i="234"/>
  <c r="H66" i="234"/>
  <c r="G66" i="234"/>
  <c r="F66" i="234"/>
  <c r="H60" i="234"/>
  <c r="G60" i="234"/>
  <c r="F60" i="234"/>
  <c r="H54" i="234"/>
  <c r="G54" i="234"/>
  <c r="F54" i="234"/>
  <c r="H48" i="234"/>
  <c r="G48" i="234"/>
  <c r="F48" i="234"/>
  <c r="H114" i="235"/>
  <c r="G114" i="235"/>
  <c r="F114" i="235"/>
  <c r="H108" i="235"/>
  <c r="G108" i="235"/>
  <c r="F108" i="235"/>
  <c r="H102" i="235"/>
  <c r="G102" i="235"/>
  <c r="F102" i="235"/>
  <c r="H96" i="235"/>
  <c r="G96" i="235"/>
  <c r="F96" i="235"/>
  <c r="H90" i="235"/>
  <c r="G90" i="235"/>
  <c r="F90" i="235"/>
  <c r="H84" i="235"/>
  <c r="G84" i="235"/>
  <c r="F84" i="235"/>
  <c r="H78" i="235"/>
  <c r="G78" i="235"/>
  <c r="F78" i="235"/>
  <c r="H72" i="235"/>
  <c r="G72" i="235"/>
  <c r="F72" i="235"/>
  <c r="H66" i="235"/>
  <c r="G66" i="235"/>
  <c r="F66" i="235"/>
  <c r="H60" i="235"/>
  <c r="G60" i="235"/>
  <c r="F60" i="235"/>
  <c r="H54" i="235"/>
  <c r="G54" i="235"/>
  <c r="F54" i="235"/>
  <c r="H48" i="235"/>
  <c r="G48" i="235"/>
  <c r="F48" i="235"/>
  <c r="H114" i="236"/>
  <c r="G114" i="236"/>
  <c r="F114" i="236"/>
  <c r="H108" i="236"/>
  <c r="G108" i="236"/>
  <c r="F108" i="236"/>
  <c r="H102" i="236"/>
  <c r="G102" i="236"/>
  <c r="F102" i="236"/>
  <c r="H96" i="236"/>
  <c r="G96" i="236"/>
  <c r="F96" i="236"/>
  <c r="H90" i="236"/>
  <c r="G90" i="236"/>
  <c r="F90" i="236"/>
  <c r="H84" i="236"/>
  <c r="G84" i="236"/>
  <c r="F84" i="236"/>
  <c r="H78" i="236"/>
  <c r="G78" i="236"/>
  <c r="F78" i="236"/>
  <c r="H72" i="236"/>
  <c r="G72" i="236"/>
  <c r="F72" i="236"/>
  <c r="H66" i="236"/>
  <c r="G66" i="236"/>
  <c r="F66" i="236"/>
  <c r="H60" i="236"/>
  <c r="G60" i="236"/>
  <c r="F60" i="236"/>
  <c r="H54" i="236"/>
  <c r="G54" i="236"/>
  <c r="F54" i="236"/>
  <c r="H48" i="236"/>
  <c r="G48" i="236"/>
  <c r="F48" i="236"/>
  <c r="H114" i="237"/>
  <c r="G114" i="237"/>
  <c r="F114" i="237"/>
  <c r="H108" i="237"/>
  <c r="G108" i="237"/>
  <c r="F108" i="237"/>
  <c r="H102" i="237"/>
  <c r="G102" i="237"/>
  <c r="F102" i="237"/>
  <c r="H96" i="237"/>
  <c r="G96" i="237"/>
  <c r="F96" i="237"/>
  <c r="H90" i="237"/>
  <c r="G90" i="237"/>
  <c r="F90" i="237"/>
  <c r="H84" i="237"/>
  <c r="G84" i="237"/>
  <c r="F84" i="237"/>
  <c r="H78" i="237"/>
  <c r="G78" i="237"/>
  <c r="F78" i="237"/>
  <c r="H72" i="237"/>
  <c r="G72" i="237"/>
  <c r="F72" i="237"/>
  <c r="H66" i="237"/>
  <c r="G66" i="237"/>
  <c r="F66" i="237"/>
  <c r="H60" i="237"/>
  <c r="G60" i="237"/>
  <c r="F60" i="237"/>
  <c r="H54" i="237"/>
  <c r="G54" i="237"/>
  <c r="F54" i="237"/>
  <c r="H48" i="237"/>
  <c r="G48" i="237"/>
  <c r="F48" i="237"/>
  <c r="H114" i="238"/>
  <c r="G114" i="238"/>
  <c r="F114" i="238"/>
  <c r="H108" i="238"/>
  <c r="G108" i="238"/>
  <c r="F108" i="238"/>
  <c r="H102" i="238"/>
  <c r="G102" i="238"/>
  <c r="F102" i="238"/>
  <c r="H96" i="238"/>
  <c r="G96" i="238"/>
  <c r="F96" i="238"/>
  <c r="H90" i="238"/>
  <c r="G90" i="238"/>
  <c r="F90" i="238"/>
  <c r="H84" i="238"/>
  <c r="G84" i="238"/>
  <c r="F84" i="238"/>
  <c r="H78" i="238"/>
  <c r="G78" i="238"/>
  <c r="F78" i="238"/>
  <c r="H72" i="238"/>
  <c r="G72" i="238"/>
  <c r="F72" i="238"/>
  <c r="H66" i="238"/>
  <c r="G66" i="238"/>
  <c r="F66" i="238"/>
  <c r="H60" i="238"/>
  <c r="G60" i="238"/>
  <c r="F60" i="238"/>
  <c r="H54" i="238"/>
  <c r="G54" i="238"/>
  <c r="F54" i="238"/>
  <c r="H48" i="238"/>
  <c r="G48" i="238"/>
  <c r="F48" i="238"/>
  <c r="H114" i="239"/>
  <c r="G114" i="239"/>
  <c r="F114" i="239"/>
  <c r="H108" i="239"/>
  <c r="G108" i="239"/>
  <c r="F108" i="239"/>
  <c r="H102" i="239"/>
  <c r="G102" i="239"/>
  <c r="F102" i="239"/>
  <c r="H96" i="239"/>
  <c r="G96" i="239"/>
  <c r="F96" i="239"/>
  <c r="H90" i="239"/>
  <c r="G90" i="239"/>
  <c r="F90" i="239"/>
  <c r="H84" i="239"/>
  <c r="G84" i="239"/>
  <c r="F84" i="239"/>
  <c r="H78" i="239"/>
  <c r="G78" i="239"/>
  <c r="F78" i="239"/>
  <c r="H72" i="239"/>
  <c r="G72" i="239"/>
  <c r="F72" i="239"/>
  <c r="H66" i="239"/>
  <c r="G66" i="239"/>
  <c r="F66" i="239"/>
  <c r="H60" i="239"/>
  <c r="G60" i="239"/>
  <c r="F60" i="239"/>
  <c r="H54" i="239"/>
  <c r="G54" i="239"/>
  <c r="F54" i="239"/>
  <c r="H48" i="239"/>
  <c r="G48" i="239"/>
  <c r="F48" i="239"/>
  <c r="H114" i="240"/>
  <c r="G114" i="240"/>
  <c r="F114" i="240"/>
  <c r="H108" i="240"/>
  <c r="G108" i="240"/>
  <c r="F108" i="240"/>
  <c r="H102" i="240"/>
  <c r="G102" i="240"/>
  <c r="F102" i="240"/>
  <c r="H96" i="240"/>
  <c r="G96" i="240"/>
  <c r="F96" i="240"/>
  <c r="H90" i="240"/>
  <c r="G90" i="240"/>
  <c r="F90" i="240"/>
  <c r="H84" i="240"/>
  <c r="G84" i="240"/>
  <c r="F84" i="240"/>
  <c r="H78" i="240"/>
  <c r="G78" i="240"/>
  <c r="F78" i="240"/>
  <c r="H72" i="240"/>
  <c r="G72" i="240"/>
  <c r="F72" i="240"/>
  <c r="H66" i="240"/>
  <c r="G66" i="240"/>
  <c r="F66" i="240"/>
  <c r="H60" i="240"/>
  <c r="G60" i="240"/>
  <c r="F60" i="240"/>
  <c r="H54" i="240"/>
  <c r="G54" i="240"/>
  <c r="F54" i="240"/>
  <c r="H48" i="240"/>
  <c r="G48" i="240"/>
  <c r="F48" i="240"/>
  <c r="H114" i="241"/>
  <c r="G114" i="241"/>
  <c r="F114" i="241"/>
  <c r="H108" i="241"/>
  <c r="G108" i="241"/>
  <c r="F108" i="241"/>
  <c r="H102" i="241"/>
  <c r="G102" i="241"/>
  <c r="F102" i="241"/>
  <c r="H96" i="241"/>
  <c r="G96" i="241"/>
  <c r="F96" i="241"/>
  <c r="H90" i="241"/>
  <c r="G90" i="241"/>
  <c r="F90" i="241"/>
  <c r="H84" i="241"/>
  <c r="G84" i="241"/>
  <c r="F84" i="241"/>
  <c r="H78" i="241"/>
  <c r="G78" i="241"/>
  <c r="F78" i="241"/>
  <c r="H72" i="241"/>
  <c r="G72" i="241"/>
  <c r="F72" i="241"/>
  <c r="H66" i="241"/>
  <c r="G66" i="241"/>
  <c r="F66" i="241"/>
  <c r="H60" i="241"/>
  <c r="G60" i="241"/>
  <c r="F60" i="241"/>
  <c r="H54" i="241"/>
  <c r="G54" i="241"/>
  <c r="F54" i="241"/>
  <c r="H48" i="241"/>
  <c r="G48" i="241"/>
  <c r="F48" i="241"/>
  <c r="H114" i="242"/>
  <c r="G114" i="242"/>
  <c r="F114" i="242"/>
  <c r="H108" i="242"/>
  <c r="G108" i="242"/>
  <c r="F108" i="242"/>
  <c r="H102" i="242"/>
  <c r="G102" i="242"/>
  <c r="F102" i="242"/>
  <c r="H96" i="242"/>
  <c r="G96" i="242"/>
  <c r="F96" i="242"/>
  <c r="H90" i="242"/>
  <c r="G90" i="242"/>
  <c r="F90" i="242"/>
  <c r="H84" i="242"/>
  <c r="G84" i="242"/>
  <c r="F84" i="242"/>
  <c r="H78" i="242"/>
  <c r="G78" i="242"/>
  <c r="F78" i="242"/>
  <c r="H72" i="242"/>
  <c r="G72" i="242"/>
  <c r="F72" i="242"/>
  <c r="H66" i="242"/>
  <c r="G66" i="242"/>
  <c r="F66" i="242"/>
  <c r="H60" i="242"/>
  <c r="G60" i="242"/>
  <c r="F60" i="242"/>
  <c r="H54" i="242"/>
  <c r="G54" i="242"/>
  <c r="F54" i="242"/>
  <c r="H48" i="242"/>
  <c r="G48" i="242"/>
  <c r="F48" i="242"/>
  <c r="H114" i="243"/>
  <c r="G114" i="243"/>
  <c r="F114" i="243"/>
  <c r="H108" i="243"/>
  <c r="G108" i="243"/>
  <c r="F108" i="243"/>
  <c r="H102" i="243"/>
  <c r="G102" i="243"/>
  <c r="F102" i="243"/>
  <c r="H96" i="243"/>
  <c r="G96" i="243"/>
  <c r="F96" i="243"/>
  <c r="H90" i="243"/>
  <c r="G90" i="243"/>
  <c r="F90" i="243"/>
  <c r="H84" i="243"/>
  <c r="G84" i="243"/>
  <c r="F84" i="243"/>
  <c r="H78" i="243"/>
  <c r="G78" i="243"/>
  <c r="F78" i="243"/>
  <c r="H72" i="243"/>
  <c r="G72" i="243"/>
  <c r="F72" i="243"/>
  <c r="H66" i="243"/>
  <c r="G66" i="243"/>
  <c r="F66" i="243"/>
  <c r="H60" i="243"/>
  <c r="G60" i="243"/>
  <c r="F60" i="243"/>
  <c r="H54" i="243"/>
  <c r="G54" i="243"/>
  <c r="F54" i="243"/>
  <c r="H48" i="243"/>
  <c r="G48" i="243"/>
  <c r="F48" i="243"/>
  <c r="H114" i="244"/>
  <c r="G114" i="244"/>
  <c r="F114" i="244"/>
  <c r="H108" i="244"/>
  <c r="G108" i="244"/>
  <c r="F108" i="244"/>
  <c r="H102" i="244"/>
  <c r="G102" i="244"/>
  <c r="F102" i="244"/>
  <c r="H96" i="244"/>
  <c r="G96" i="244"/>
  <c r="F96" i="244"/>
  <c r="H90" i="244"/>
  <c r="G90" i="244"/>
  <c r="F90" i="244"/>
  <c r="H84" i="244"/>
  <c r="G84" i="244"/>
  <c r="F84" i="244"/>
  <c r="H78" i="244"/>
  <c r="G78" i="244"/>
  <c r="F78" i="244"/>
  <c r="H72" i="244"/>
  <c r="G72" i="244"/>
  <c r="F72" i="244"/>
  <c r="H66" i="244"/>
  <c r="G66" i="244"/>
  <c r="F66" i="244"/>
  <c r="H60" i="244"/>
  <c r="G60" i="244"/>
  <c r="F60" i="244"/>
  <c r="H54" i="244"/>
  <c r="G54" i="244"/>
  <c r="F54" i="244"/>
  <c r="H48" i="244"/>
  <c r="G48" i="244"/>
  <c r="F48" i="244"/>
  <c r="H114" i="245"/>
  <c r="G114" i="245"/>
  <c r="F114" i="245"/>
  <c r="H108" i="245"/>
  <c r="G108" i="245"/>
  <c r="F108" i="245"/>
  <c r="H102" i="245"/>
  <c r="G102" i="245"/>
  <c r="F102" i="245"/>
  <c r="H96" i="245"/>
  <c r="G96" i="245"/>
  <c r="F96" i="245"/>
  <c r="H90" i="245"/>
  <c r="G90" i="245"/>
  <c r="F90" i="245"/>
  <c r="H84" i="245"/>
  <c r="G84" i="245"/>
  <c r="F84" i="245"/>
  <c r="H78" i="245"/>
  <c r="G78" i="245"/>
  <c r="F78" i="245"/>
  <c r="H72" i="245"/>
  <c r="G72" i="245"/>
  <c r="F72" i="245"/>
  <c r="H66" i="245"/>
  <c r="G66" i="245"/>
  <c r="F66" i="245"/>
  <c r="H60" i="245"/>
  <c r="G60" i="245"/>
  <c r="F60" i="245"/>
  <c r="H54" i="245"/>
  <c r="G54" i="245"/>
  <c r="F54" i="245"/>
  <c r="H48" i="245"/>
  <c r="G48" i="245"/>
  <c r="F48" i="245"/>
  <c r="H114" i="246"/>
  <c r="G114" i="246"/>
  <c r="F114" i="246"/>
  <c r="H108" i="246"/>
  <c r="G108" i="246"/>
  <c r="F108" i="246"/>
  <c r="H102" i="246"/>
  <c r="G102" i="246"/>
  <c r="F102" i="246"/>
  <c r="H96" i="246"/>
  <c r="G96" i="246"/>
  <c r="F96" i="246"/>
  <c r="H90" i="246"/>
  <c r="G90" i="246"/>
  <c r="F90" i="246"/>
  <c r="H84" i="246"/>
  <c r="G84" i="246"/>
  <c r="F84" i="246"/>
  <c r="H78" i="246"/>
  <c r="G78" i="246"/>
  <c r="F78" i="246"/>
  <c r="H72" i="246"/>
  <c r="G72" i="246"/>
  <c r="F72" i="246"/>
  <c r="H66" i="246"/>
  <c r="G66" i="246"/>
  <c r="F66" i="246"/>
  <c r="H60" i="246"/>
  <c r="G60" i="246"/>
  <c r="F60" i="246"/>
  <c r="H54" i="246"/>
  <c r="G54" i="246"/>
  <c r="F54" i="246"/>
  <c r="H48" i="246"/>
  <c r="G48" i="246"/>
  <c r="F48" i="246"/>
  <c r="H114" i="247"/>
  <c r="G114" i="247"/>
  <c r="F114" i="247"/>
  <c r="H108" i="247"/>
  <c r="G108" i="247"/>
  <c r="F108" i="247"/>
  <c r="H102" i="247"/>
  <c r="G102" i="247"/>
  <c r="F102" i="247"/>
  <c r="H96" i="247"/>
  <c r="G96" i="247"/>
  <c r="F96" i="247"/>
  <c r="H90" i="247"/>
  <c r="G90" i="247"/>
  <c r="F90" i="247"/>
  <c r="H84" i="247"/>
  <c r="G84" i="247"/>
  <c r="F84" i="247"/>
  <c r="H78" i="247"/>
  <c r="G78" i="247"/>
  <c r="F78" i="247"/>
  <c r="H72" i="247"/>
  <c r="G72" i="247"/>
  <c r="F72" i="247"/>
  <c r="H66" i="247"/>
  <c r="G66" i="247"/>
  <c r="F66" i="247"/>
  <c r="H60" i="247"/>
  <c r="G60" i="247"/>
  <c r="F60" i="247"/>
  <c r="H54" i="247"/>
  <c r="G54" i="247"/>
  <c r="F54" i="247"/>
  <c r="H48" i="247"/>
  <c r="G48" i="247"/>
  <c r="F48" i="247"/>
  <c r="H114" i="248"/>
  <c r="G114" i="248"/>
  <c r="F114" i="248"/>
  <c r="H108" i="248"/>
  <c r="G108" i="248"/>
  <c r="F108" i="248"/>
  <c r="H102" i="248"/>
  <c r="G102" i="248"/>
  <c r="F102" i="248"/>
  <c r="H96" i="248"/>
  <c r="G96" i="248"/>
  <c r="F96" i="248"/>
  <c r="H90" i="248"/>
  <c r="G90" i="248"/>
  <c r="F90" i="248"/>
  <c r="H84" i="248"/>
  <c r="G84" i="248"/>
  <c r="F84" i="248"/>
  <c r="H78" i="248"/>
  <c r="G78" i="248"/>
  <c r="F78" i="248"/>
  <c r="H72" i="248"/>
  <c r="G72" i="248"/>
  <c r="F72" i="248"/>
  <c r="H66" i="248"/>
  <c r="G66" i="248"/>
  <c r="F66" i="248"/>
  <c r="H60" i="248"/>
  <c r="G60" i="248"/>
  <c r="F60" i="248"/>
  <c r="H54" i="248"/>
  <c r="G54" i="248"/>
  <c r="F54" i="248"/>
  <c r="H48" i="248"/>
  <c r="G48" i="248"/>
  <c r="F48" i="248"/>
  <c r="H114" i="249"/>
  <c r="G114" i="249"/>
  <c r="F114" i="249"/>
  <c r="H108" i="249"/>
  <c r="G108" i="249"/>
  <c r="F108" i="249"/>
  <c r="H102" i="249"/>
  <c r="G102" i="249"/>
  <c r="F102" i="249"/>
  <c r="H96" i="249"/>
  <c r="G96" i="249"/>
  <c r="F96" i="249"/>
  <c r="H90" i="249"/>
  <c r="G90" i="249"/>
  <c r="F90" i="249"/>
  <c r="H84" i="249"/>
  <c r="G84" i="249"/>
  <c r="F84" i="249"/>
  <c r="H78" i="249"/>
  <c r="G78" i="249"/>
  <c r="F78" i="249"/>
  <c r="H72" i="249"/>
  <c r="G72" i="249"/>
  <c r="F72" i="249"/>
  <c r="H66" i="249"/>
  <c r="G66" i="249"/>
  <c r="F66" i="249"/>
  <c r="H60" i="249"/>
  <c r="G60" i="249"/>
  <c r="F60" i="249"/>
  <c r="H54" i="249"/>
  <c r="G54" i="249"/>
  <c r="F54" i="249"/>
  <c r="H48" i="249"/>
  <c r="G48" i="249"/>
  <c r="F48" i="249"/>
  <c r="H114" i="250"/>
  <c r="G114" i="250"/>
  <c r="F114" i="250"/>
  <c r="H108" i="250"/>
  <c r="G108" i="250"/>
  <c r="F108" i="250"/>
  <c r="H102" i="250"/>
  <c r="G102" i="250"/>
  <c r="F102" i="250"/>
  <c r="H96" i="250"/>
  <c r="G96" i="250"/>
  <c r="F96" i="250"/>
  <c r="H90" i="250"/>
  <c r="G90" i="250"/>
  <c r="F90" i="250"/>
  <c r="H84" i="250"/>
  <c r="G84" i="250"/>
  <c r="F84" i="250"/>
  <c r="H78" i="250"/>
  <c r="G78" i="250"/>
  <c r="F78" i="250"/>
  <c r="H72" i="250"/>
  <c r="G72" i="250"/>
  <c r="F72" i="250"/>
  <c r="H66" i="250"/>
  <c r="G66" i="250"/>
  <c r="F66" i="250"/>
  <c r="H60" i="250"/>
  <c r="G60" i="250"/>
  <c r="F60" i="250"/>
  <c r="H54" i="250"/>
  <c r="G54" i="250"/>
  <c r="F54" i="250"/>
  <c r="H48" i="250"/>
  <c r="G48" i="250"/>
  <c r="F48" i="250"/>
  <c r="H114" i="251"/>
  <c r="G114" i="251"/>
  <c r="F114" i="251"/>
  <c r="H108" i="251"/>
  <c r="G108" i="251"/>
  <c r="F108" i="251"/>
  <c r="H102" i="251"/>
  <c r="G102" i="251"/>
  <c r="F102" i="251"/>
  <c r="H96" i="251"/>
  <c r="G96" i="251"/>
  <c r="F96" i="251"/>
  <c r="H90" i="251"/>
  <c r="G90" i="251"/>
  <c r="F90" i="251"/>
  <c r="H84" i="251"/>
  <c r="G84" i="251"/>
  <c r="F84" i="251"/>
  <c r="H78" i="251"/>
  <c r="G78" i="251"/>
  <c r="F78" i="251"/>
  <c r="H72" i="251"/>
  <c r="G72" i="251"/>
  <c r="F72" i="251"/>
  <c r="H66" i="251"/>
  <c r="G66" i="251"/>
  <c r="F66" i="251"/>
  <c r="H60" i="251"/>
  <c r="G60" i="251"/>
  <c r="F60" i="251"/>
  <c r="H54" i="251"/>
  <c r="G54" i="251"/>
  <c r="F54" i="251"/>
  <c r="H48" i="251"/>
  <c r="G48" i="251"/>
  <c r="F48" i="251"/>
  <c r="H114" i="252"/>
  <c r="G114" i="252"/>
  <c r="F114" i="252"/>
  <c r="H108" i="252"/>
  <c r="G108" i="252"/>
  <c r="F108" i="252"/>
  <c r="H102" i="252"/>
  <c r="G102" i="252"/>
  <c r="F102" i="252"/>
  <c r="H96" i="252"/>
  <c r="G96" i="252"/>
  <c r="F96" i="252"/>
  <c r="H90" i="252"/>
  <c r="G90" i="252"/>
  <c r="F90" i="252"/>
  <c r="H84" i="252"/>
  <c r="G84" i="252"/>
  <c r="F84" i="252"/>
  <c r="H78" i="252"/>
  <c r="G78" i="252"/>
  <c r="F78" i="252"/>
  <c r="H72" i="252"/>
  <c r="G72" i="252"/>
  <c r="F72" i="252"/>
  <c r="H66" i="252"/>
  <c r="G66" i="252"/>
  <c r="F66" i="252"/>
  <c r="H60" i="252"/>
  <c r="G60" i="252"/>
  <c r="F60" i="252"/>
  <c r="H54" i="252"/>
  <c r="G54" i="252"/>
  <c r="F54" i="252"/>
  <c r="H48" i="252"/>
  <c r="G48" i="252"/>
  <c r="F48" i="252"/>
  <c r="H114" i="253"/>
  <c r="G114" i="253"/>
  <c r="F114" i="253"/>
  <c r="H108" i="253"/>
  <c r="G108" i="253"/>
  <c r="F108" i="253"/>
  <c r="H102" i="253"/>
  <c r="G102" i="253"/>
  <c r="F102" i="253"/>
  <c r="H96" i="253"/>
  <c r="G96" i="253"/>
  <c r="F96" i="253"/>
  <c r="H90" i="253"/>
  <c r="G90" i="253"/>
  <c r="F90" i="253"/>
  <c r="H84" i="253"/>
  <c r="G84" i="253"/>
  <c r="F84" i="253"/>
  <c r="H78" i="253"/>
  <c r="G78" i="253"/>
  <c r="F78" i="253"/>
  <c r="H72" i="253"/>
  <c r="G72" i="253"/>
  <c r="F72" i="253"/>
  <c r="H66" i="253"/>
  <c r="G66" i="253"/>
  <c r="F66" i="253"/>
  <c r="H60" i="253"/>
  <c r="G60" i="253"/>
  <c r="F60" i="253"/>
  <c r="H54" i="253"/>
  <c r="G54" i="253"/>
  <c r="F54" i="253"/>
  <c r="H48" i="253"/>
  <c r="G48" i="253"/>
  <c r="F48" i="253"/>
  <c r="H114" i="254"/>
  <c r="G114" i="254"/>
  <c r="F114" i="254"/>
  <c r="H108" i="254"/>
  <c r="G108" i="254"/>
  <c r="F108" i="254"/>
  <c r="H102" i="254"/>
  <c r="G102" i="254"/>
  <c r="F102" i="254"/>
  <c r="H96" i="254"/>
  <c r="G96" i="254"/>
  <c r="F96" i="254"/>
  <c r="H90" i="254"/>
  <c r="G90" i="254"/>
  <c r="F90" i="254"/>
  <c r="H84" i="254"/>
  <c r="G84" i="254"/>
  <c r="F84" i="254"/>
  <c r="H78" i="254"/>
  <c r="G78" i="254"/>
  <c r="F78" i="254"/>
  <c r="H72" i="254"/>
  <c r="G72" i="254"/>
  <c r="F72" i="254"/>
  <c r="H66" i="254"/>
  <c r="G66" i="254"/>
  <c r="F66" i="254"/>
  <c r="H60" i="254"/>
  <c r="G60" i="254"/>
  <c r="F60" i="254"/>
  <c r="H54" i="254"/>
  <c r="G54" i="254"/>
  <c r="F54" i="254"/>
  <c r="H48" i="254"/>
  <c r="G48" i="254"/>
  <c r="F48" i="254"/>
  <c r="H114" i="255"/>
  <c r="G114" i="255"/>
  <c r="F114" i="255"/>
  <c r="H108" i="255"/>
  <c r="G108" i="255"/>
  <c r="F108" i="255"/>
  <c r="H102" i="255"/>
  <c r="G102" i="255"/>
  <c r="F102" i="255"/>
  <c r="H96" i="255"/>
  <c r="G96" i="255"/>
  <c r="F96" i="255"/>
  <c r="H90" i="255"/>
  <c r="G90" i="255"/>
  <c r="F90" i="255"/>
  <c r="H84" i="255"/>
  <c r="G84" i="255"/>
  <c r="F84" i="255"/>
  <c r="H78" i="255"/>
  <c r="G78" i="255"/>
  <c r="F78" i="255"/>
  <c r="H72" i="255"/>
  <c r="G72" i="255"/>
  <c r="F72" i="255"/>
  <c r="H66" i="255"/>
  <c r="G66" i="255"/>
  <c r="F66" i="255"/>
  <c r="H60" i="255"/>
  <c r="G60" i="255"/>
  <c r="F60" i="255"/>
  <c r="H54" i="255"/>
  <c r="G54" i="255"/>
  <c r="F54" i="255"/>
  <c r="H48" i="255"/>
  <c r="G48" i="255"/>
  <c r="F48" i="255"/>
  <c r="H114" i="256"/>
  <c r="G114" i="256"/>
  <c r="F114" i="256"/>
  <c r="H108" i="256"/>
  <c r="G108" i="256"/>
  <c r="F108" i="256"/>
  <c r="H102" i="256"/>
  <c r="G102" i="256"/>
  <c r="F102" i="256"/>
  <c r="H96" i="256"/>
  <c r="G96" i="256"/>
  <c r="F96" i="256"/>
  <c r="H90" i="256"/>
  <c r="G90" i="256"/>
  <c r="F90" i="256"/>
  <c r="H84" i="256"/>
  <c r="G84" i="256"/>
  <c r="F84" i="256"/>
  <c r="H78" i="256"/>
  <c r="G78" i="256"/>
  <c r="F78" i="256"/>
  <c r="H72" i="256"/>
  <c r="G72" i="256"/>
  <c r="F72" i="256"/>
  <c r="H66" i="256"/>
  <c r="G66" i="256"/>
  <c r="F66" i="256"/>
  <c r="H60" i="256"/>
  <c r="G60" i="256"/>
  <c r="F60" i="256"/>
  <c r="H54" i="256"/>
  <c r="G54" i="256"/>
  <c r="F54" i="256"/>
  <c r="H48" i="256"/>
  <c r="G48" i="256"/>
  <c r="F48" i="256"/>
  <c r="H114" i="257"/>
  <c r="G114" i="257"/>
  <c r="F114" i="257"/>
  <c r="H108" i="257"/>
  <c r="G108" i="257"/>
  <c r="F108" i="257"/>
  <c r="H102" i="257"/>
  <c r="G102" i="257"/>
  <c r="F102" i="257"/>
  <c r="H96" i="257"/>
  <c r="G96" i="257"/>
  <c r="F96" i="257"/>
  <c r="H90" i="257"/>
  <c r="G90" i="257"/>
  <c r="F90" i="257"/>
  <c r="H84" i="257"/>
  <c r="G84" i="257"/>
  <c r="F84" i="257"/>
  <c r="H78" i="257"/>
  <c r="G78" i="257"/>
  <c r="F78" i="257"/>
  <c r="H72" i="257"/>
  <c r="G72" i="257"/>
  <c r="F72" i="257"/>
  <c r="H66" i="257"/>
  <c r="G66" i="257"/>
  <c r="F66" i="257"/>
  <c r="H60" i="257"/>
  <c r="G60" i="257"/>
  <c r="F60" i="257"/>
  <c r="H54" i="257"/>
  <c r="G54" i="257"/>
  <c r="F54" i="257"/>
  <c r="H48" i="257"/>
  <c r="G48" i="257"/>
  <c r="F48" i="257"/>
  <c r="H114" i="258"/>
  <c r="G114" i="258"/>
  <c r="F114" i="258"/>
  <c r="H108" i="258"/>
  <c r="G108" i="258"/>
  <c r="F108" i="258"/>
  <c r="H102" i="258"/>
  <c r="G102" i="258"/>
  <c r="F102" i="258"/>
  <c r="H96" i="258"/>
  <c r="G96" i="258"/>
  <c r="F96" i="258"/>
  <c r="H90" i="258"/>
  <c r="G90" i="258"/>
  <c r="F90" i="258"/>
  <c r="H84" i="258"/>
  <c r="G84" i="258"/>
  <c r="F84" i="258"/>
  <c r="H78" i="258"/>
  <c r="G78" i="258"/>
  <c r="F78" i="258"/>
  <c r="H72" i="258"/>
  <c r="G72" i="258"/>
  <c r="F72" i="258"/>
  <c r="H66" i="258"/>
  <c r="G66" i="258"/>
  <c r="F66" i="258"/>
  <c r="H60" i="258"/>
  <c r="G60" i="258"/>
  <c r="F60" i="258"/>
  <c r="H54" i="258"/>
  <c r="G54" i="258"/>
  <c r="F54" i="258"/>
  <c r="H48" i="258"/>
  <c r="G48" i="258"/>
  <c r="F48" i="258"/>
  <c r="H114" i="1"/>
  <c r="G114" i="1"/>
  <c r="F114" i="1"/>
  <c r="H108" i="1"/>
  <c r="G108" i="1"/>
  <c r="F108" i="1"/>
  <c r="H102" i="1"/>
  <c r="G102" i="1"/>
  <c r="F102" i="1"/>
  <c r="H96" i="1"/>
  <c r="G96" i="1"/>
  <c r="F96" i="1"/>
  <c r="H90" i="1"/>
  <c r="G90" i="1"/>
  <c r="F90" i="1"/>
  <c r="H84" i="1"/>
  <c r="G84" i="1"/>
  <c r="F84" i="1"/>
  <c r="H78" i="1"/>
  <c r="G78" i="1"/>
  <c r="F78" i="1"/>
  <c r="H72" i="1"/>
  <c r="G72" i="1"/>
  <c r="F72" i="1"/>
  <c r="H66" i="1"/>
  <c r="G66" i="1"/>
  <c r="F66" i="1"/>
  <c r="H60" i="1"/>
  <c r="G60" i="1"/>
  <c r="F60" i="1"/>
  <c r="H54" i="1"/>
  <c r="G54" i="1"/>
  <c r="F54" i="1"/>
  <c r="H48" i="1"/>
  <c r="G48" i="1"/>
  <c r="F48" i="1"/>
  <c r="H41" i="2"/>
  <c r="G41" i="2"/>
  <c r="F41" i="2"/>
  <c r="H41" i="3"/>
  <c r="G41" i="3"/>
  <c r="F41" i="3"/>
  <c r="H41" i="4"/>
  <c r="G41" i="4"/>
  <c r="F41" i="4"/>
  <c r="H41" i="5"/>
  <c r="G41" i="5"/>
  <c r="F41" i="5"/>
  <c r="H41" i="6"/>
  <c r="G41" i="6"/>
  <c r="F41" i="6"/>
  <c r="H41" i="7"/>
  <c r="G41" i="7"/>
  <c r="F41" i="7"/>
  <c r="H41" i="8"/>
  <c r="G41" i="8"/>
  <c r="F41" i="8"/>
  <c r="H41" i="9"/>
  <c r="G41" i="9"/>
  <c r="F41" i="9"/>
  <c r="H41" i="10"/>
  <c r="G41" i="10"/>
  <c r="F41" i="10"/>
  <c r="H41" i="11"/>
  <c r="G41" i="11"/>
  <c r="F41" i="11"/>
  <c r="H41" i="12"/>
  <c r="G41" i="12"/>
  <c r="F41" i="12"/>
  <c r="H41" i="13"/>
  <c r="G41" i="13"/>
  <c r="F41" i="13"/>
  <c r="H41" i="14"/>
  <c r="G41" i="14"/>
  <c r="F41" i="14"/>
  <c r="H41" i="15"/>
  <c r="G41" i="15"/>
  <c r="F41" i="15"/>
  <c r="H41" i="16"/>
  <c r="G41" i="16"/>
  <c r="F41" i="16"/>
  <c r="H41" i="17"/>
  <c r="G41" i="17"/>
  <c r="F41" i="17"/>
  <c r="H41" i="18"/>
  <c r="G41" i="18"/>
  <c r="F41" i="18"/>
  <c r="H41" i="19"/>
  <c r="G41" i="19"/>
  <c r="F41" i="19"/>
  <c r="H41" i="20"/>
  <c r="G41" i="20"/>
  <c r="F41" i="20"/>
  <c r="H41" i="21"/>
  <c r="G41" i="21"/>
  <c r="F41" i="21"/>
  <c r="H41" i="22"/>
  <c r="G41" i="22"/>
  <c r="F41" i="22"/>
  <c r="H41" i="23"/>
  <c r="G41" i="23"/>
  <c r="F41" i="23"/>
  <c r="H41" i="24"/>
  <c r="G41" i="24"/>
  <c r="F41" i="24"/>
  <c r="H41" i="25"/>
  <c r="G41" i="25"/>
  <c r="F41" i="25"/>
  <c r="H41" i="26"/>
  <c r="G41" i="26"/>
  <c r="F41" i="26"/>
  <c r="H41" i="27"/>
  <c r="G41" i="27"/>
  <c r="F41" i="27"/>
  <c r="H41" i="28"/>
  <c r="G41" i="28"/>
  <c r="F41" i="28"/>
  <c r="H41" i="29"/>
  <c r="G41" i="29"/>
  <c r="F41" i="29"/>
  <c r="H41" i="30"/>
  <c r="G41" i="30"/>
  <c r="F41" i="30"/>
  <c r="H41" i="31"/>
  <c r="G41" i="31"/>
  <c r="F41" i="31"/>
  <c r="H41" i="32"/>
  <c r="G41" i="32"/>
  <c r="F41" i="32"/>
  <c r="H41" i="33"/>
  <c r="G41" i="33"/>
  <c r="F41" i="33"/>
  <c r="H41" i="34"/>
  <c r="G41" i="34"/>
  <c r="F41" i="34"/>
  <c r="H41" i="35"/>
  <c r="G41" i="35"/>
  <c r="F41" i="35"/>
  <c r="H41" i="36"/>
  <c r="G41" i="36"/>
  <c r="F41" i="36"/>
  <c r="H41" i="37"/>
  <c r="G41" i="37"/>
  <c r="F41" i="37"/>
  <c r="H41" i="38"/>
  <c r="G41" i="38"/>
  <c r="F41" i="38"/>
  <c r="H41" i="39"/>
  <c r="G41" i="39"/>
  <c r="F41" i="39"/>
  <c r="H41" i="40"/>
  <c r="G41" i="40"/>
  <c r="F41" i="40"/>
  <c r="H41" i="41"/>
  <c r="G41" i="41"/>
  <c r="F41" i="41"/>
  <c r="H41" i="42"/>
  <c r="G41" i="42"/>
  <c r="F41" i="42"/>
  <c r="H41" i="43"/>
  <c r="G41" i="43"/>
  <c r="F41" i="43"/>
  <c r="H41" i="44"/>
  <c r="G41" i="44"/>
  <c r="F41" i="44"/>
  <c r="H41" i="45"/>
  <c r="G41" i="45"/>
  <c r="F41" i="45"/>
  <c r="H41" i="46"/>
  <c r="G41" i="46"/>
  <c r="F41" i="46"/>
  <c r="H41" i="47"/>
  <c r="G41" i="47"/>
  <c r="F41" i="47"/>
  <c r="H41" i="48"/>
  <c r="G41" i="48"/>
  <c r="F41" i="48"/>
  <c r="H41" i="49"/>
  <c r="G41" i="49"/>
  <c r="F41" i="49"/>
  <c r="H41" i="50"/>
  <c r="G41" i="50"/>
  <c r="F41" i="50"/>
  <c r="H41" i="51"/>
  <c r="G41" i="51"/>
  <c r="F41" i="51"/>
  <c r="H41" i="52"/>
  <c r="G41" i="52"/>
  <c r="F41" i="52"/>
  <c r="H41" i="53"/>
  <c r="G41" i="53"/>
  <c r="F41" i="53"/>
  <c r="H41" i="54"/>
  <c r="G41" i="54"/>
  <c r="F41" i="54"/>
  <c r="H41" i="55"/>
  <c r="G41" i="55"/>
  <c r="F41" i="55"/>
  <c r="H41" i="56"/>
  <c r="G41" i="56"/>
  <c r="F41" i="56"/>
  <c r="H41" i="57"/>
  <c r="G41" i="57"/>
  <c r="F41" i="57"/>
  <c r="H41" i="58"/>
  <c r="G41" i="58"/>
  <c r="F41" i="58"/>
  <c r="H41" i="59"/>
  <c r="G41" i="59"/>
  <c r="F41" i="59"/>
  <c r="H41" i="60"/>
  <c r="G41" i="60"/>
  <c r="F41" i="60"/>
  <c r="H41" i="61"/>
  <c r="G41" i="61"/>
  <c r="F41" i="61"/>
  <c r="H41" i="62"/>
  <c r="G41" i="62"/>
  <c r="F41" i="62"/>
  <c r="H41" i="63"/>
  <c r="G41" i="63"/>
  <c r="F41" i="63"/>
  <c r="H41" i="64"/>
  <c r="G41" i="64"/>
  <c r="F41" i="64"/>
  <c r="H41" i="65"/>
  <c r="G41" i="65"/>
  <c r="F41" i="65"/>
  <c r="H41" i="66"/>
  <c r="G41" i="66"/>
  <c r="F41" i="66"/>
  <c r="H41" i="67"/>
  <c r="G41" i="67"/>
  <c r="F41" i="67"/>
  <c r="H41" i="68"/>
  <c r="G41" i="68"/>
  <c r="F41" i="68"/>
  <c r="H41" i="69"/>
  <c r="G41" i="69"/>
  <c r="F41" i="69"/>
  <c r="H41" i="70"/>
  <c r="G41" i="70"/>
  <c r="F41" i="70"/>
  <c r="H41" i="71"/>
  <c r="G41" i="71"/>
  <c r="F41" i="71"/>
  <c r="H41" i="72"/>
  <c r="G41" i="72"/>
  <c r="F41" i="72"/>
  <c r="H41" i="73"/>
  <c r="G41" i="73"/>
  <c r="F41" i="73"/>
  <c r="H41" i="74"/>
  <c r="G41" i="74"/>
  <c r="F41" i="74"/>
  <c r="H41" i="75"/>
  <c r="G41" i="75"/>
  <c r="F41" i="75"/>
  <c r="H41" i="76"/>
  <c r="G41" i="76"/>
  <c r="F41" i="76"/>
  <c r="H41" i="77"/>
  <c r="G41" i="77"/>
  <c r="F41" i="77"/>
  <c r="H41" i="78"/>
  <c r="G41" i="78"/>
  <c r="F41" i="78"/>
  <c r="H41" i="79"/>
  <c r="G41" i="79"/>
  <c r="F41" i="79"/>
  <c r="H41" i="80"/>
  <c r="G41" i="80"/>
  <c r="F41" i="80"/>
  <c r="H41" i="81"/>
  <c r="G41" i="81"/>
  <c r="F41" i="81"/>
  <c r="H41" i="82"/>
  <c r="G41" i="82"/>
  <c r="F41" i="82"/>
  <c r="H41" i="83"/>
  <c r="G41" i="83"/>
  <c r="F41" i="83"/>
  <c r="H41" i="84"/>
  <c r="G41" i="84"/>
  <c r="F41" i="84"/>
  <c r="H41" i="85"/>
  <c r="G41" i="85"/>
  <c r="F41" i="85"/>
  <c r="H41" i="86"/>
  <c r="G41" i="86"/>
  <c r="F41" i="86"/>
  <c r="H41" i="87"/>
  <c r="G41" i="87"/>
  <c r="F41" i="87"/>
  <c r="H41" i="88"/>
  <c r="G41" i="88"/>
  <c r="F41" i="88"/>
  <c r="H41" i="89"/>
  <c r="G41" i="89"/>
  <c r="F41" i="89"/>
  <c r="H41" i="90"/>
  <c r="G41" i="90"/>
  <c r="F41" i="90"/>
  <c r="H41" i="91"/>
  <c r="G41" i="91"/>
  <c r="F41" i="91"/>
  <c r="H41" i="92"/>
  <c r="G41" i="92"/>
  <c r="F41" i="92"/>
  <c r="H41" i="93"/>
  <c r="G41" i="93"/>
  <c r="F41" i="93"/>
  <c r="H41" i="94"/>
  <c r="G41" i="94"/>
  <c r="F41" i="94"/>
  <c r="H41" i="95"/>
  <c r="G41" i="95"/>
  <c r="F41" i="95"/>
  <c r="H41" i="96"/>
  <c r="G41" i="96"/>
  <c r="F41" i="96"/>
  <c r="H41" i="97"/>
  <c r="G41" i="97"/>
  <c r="F41" i="97"/>
  <c r="H41" i="98"/>
  <c r="G41" i="98"/>
  <c r="F41" i="98"/>
  <c r="H41" i="99"/>
  <c r="G41" i="99"/>
  <c r="F41" i="99"/>
  <c r="H41" i="100"/>
  <c r="G41" i="100"/>
  <c r="F41" i="100"/>
  <c r="H41" i="101"/>
  <c r="G41" i="101"/>
  <c r="F41" i="101"/>
  <c r="H41" i="102"/>
  <c r="G41" i="102"/>
  <c r="F41" i="102"/>
  <c r="H41" i="103"/>
  <c r="G41" i="103"/>
  <c r="F41" i="103"/>
  <c r="H41" i="104"/>
  <c r="G41" i="104"/>
  <c r="F41" i="104"/>
  <c r="H41" i="105"/>
  <c r="G41" i="105"/>
  <c r="F41" i="105"/>
  <c r="H41" i="106"/>
  <c r="G41" i="106"/>
  <c r="F41" i="106"/>
  <c r="H41" i="107"/>
  <c r="G41" i="107"/>
  <c r="F41" i="107"/>
  <c r="H41" i="108"/>
  <c r="G41" i="108"/>
  <c r="F41" i="108"/>
  <c r="H41" i="109"/>
  <c r="G41" i="109"/>
  <c r="F41" i="109"/>
  <c r="H41" i="110"/>
  <c r="G41" i="110"/>
  <c r="F41" i="110"/>
  <c r="H41" i="111"/>
  <c r="G41" i="111"/>
  <c r="F41" i="111"/>
  <c r="H41" i="112"/>
  <c r="G41" i="112"/>
  <c r="F41" i="112"/>
  <c r="H41" i="113"/>
  <c r="G41" i="113"/>
  <c r="F41" i="113"/>
  <c r="H41" i="114"/>
  <c r="G41" i="114"/>
  <c r="F41" i="114"/>
  <c r="H41" i="115"/>
  <c r="G41" i="115"/>
  <c r="F41" i="115"/>
  <c r="H41" i="116"/>
  <c r="G41" i="116"/>
  <c r="F41" i="116"/>
  <c r="H41" i="117"/>
  <c r="G41" i="117"/>
  <c r="F41" i="117"/>
  <c r="H41" i="118"/>
  <c r="G41" i="118"/>
  <c r="F41" i="118"/>
  <c r="H41" i="119"/>
  <c r="G41" i="119"/>
  <c r="F41" i="119"/>
  <c r="H41" i="120"/>
  <c r="G41" i="120"/>
  <c r="F41" i="120"/>
  <c r="H41" i="121"/>
  <c r="G41" i="121"/>
  <c r="F41" i="121"/>
  <c r="H41" i="122"/>
  <c r="G41" i="122"/>
  <c r="F41" i="122"/>
  <c r="H41" i="123"/>
  <c r="G41" i="123"/>
  <c r="F41" i="123"/>
  <c r="H41" i="124"/>
  <c r="G41" i="124"/>
  <c r="F41" i="124"/>
  <c r="H41" i="125"/>
  <c r="G41" i="125"/>
  <c r="F41" i="125"/>
  <c r="H41" i="126"/>
  <c r="G41" i="126"/>
  <c r="F41" i="126"/>
  <c r="H41" i="127"/>
  <c r="G41" i="127"/>
  <c r="F41" i="127"/>
  <c r="H41" i="128"/>
  <c r="G41" i="128"/>
  <c r="F41" i="128"/>
  <c r="H41" i="129"/>
  <c r="G41" i="129"/>
  <c r="F41" i="129"/>
  <c r="H41" i="130"/>
  <c r="G41" i="130"/>
  <c r="F41" i="130"/>
  <c r="H41" i="131"/>
  <c r="G41" i="131"/>
  <c r="F41" i="131"/>
  <c r="H41" i="132"/>
  <c r="G41" i="132"/>
  <c r="F41" i="132"/>
  <c r="H41" i="133"/>
  <c r="G41" i="133"/>
  <c r="F41" i="133"/>
  <c r="H41" i="134"/>
  <c r="G41" i="134"/>
  <c r="F41" i="134"/>
  <c r="H41" i="135"/>
  <c r="G41" i="135"/>
  <c r="F41" i="135"/>
  <c r="H41" i="136"/>
  <c r="G41" i="136"/>
  <c r="F41" i="136"/>
  <c r="H41" i="137"/>
  <c r="G41" i="137"/>
  <c r="F41" i="137"/>
  <c r="H41" i="138"/>
  <c r="G41" i="138"/>
  <c r="F41" i="138"/>
  <c r="H41" i="139"/>
  <c r="G41" i="139"/>
  <c r="F41" i="139"/>
  <c r="H41" i="140"/>
  <c r="G41" i="140"/>
  <c r="F41" i="140"/>
  <c r="H41" i="141"/>
  <c r="G41" i="141"/>
  <c r="F41" i="141"/>
  <c r="H41" i="142"/>
  <c r="G41" i="142"/>
  <c r="F41" i="142"/>
  <c r="H41" i="143"/>
  <c r="G41" i="143"/>
  <c r="F41" i="143"/>
  <c r="H41" i="144"/>
  <c r="G41" i="144"/>
  <c r="F41" i="144"/>
  <c r="H41" i="145"/>
  <c r="G41" i="145"/>
  <c r="F41" i="145"/>
  <c r="H41" i="146"/>
  <c r="G41" i="146"/>
  <c r="F41" i="146"/>
  <c r="H41" i="147"/>
  <c r="G41" i="147"/>
  <c r="F41" i="147"/>
  <c r="H41" i="148"/>
  <c r="G41" i="148"/>
  <c r="F41" i="148"/>
  <c r="H41" i="149"/>
  <c r="G41" i="149"/>
  <c r="F41" i="149"/>
  <c r="H41" i="150"/>
  <c r="G41" i="150"/>
  <c r="F41" i="150"/>
  <c r="H41" i="151"/>
  <c r="G41" i="151"/>
  <c r="F41" i="151"/>
  <c r="H41" i="152"/>
  <c r="G41" i="152"/>
  <c r="F41" i="152"/>
  <c r="H41" i="153"/>
  <c r="G41" i="153"/>
  <c r="F41" i="153"/>
  <c r="H41" i="154"/>
  <c r="G41" i="154"/>
  <c r="F41" i="154"/>
  <c r="H41" i="155"/>
  <c r="G41" i="155"/>
  <c r="F41" i="155"/>
  <c r="H41" i="156"/>
  <c r="G41" i="156"/>
  <c r="F41" i="156"/>
  <c r="H41" i="157"/>
  <c r="G41" i="157"/>
  <c r="F41" i="157"/>
  <c r="H41" i="158"/>
  <c r="G41" i="158"/>
  <c r="F41" i="158"/>
  <c r="H41" i="159"/>
  <c r="G41" i="159"/>
  <c r="F41" i="159"/>
  <c r="H41" i="160"/>
  <c r="G41" i="160"/>
  <c r="F41" i="160"/>
  <c r="H41" i="161"/>
  <c r="G41" i="161"/>
  <c r="F41" i="161"/>
  <c r="H41" i="162"/>
  <c r="G41" i="162"/>
  <c r="F41" i="162"/>
  <c r="H41" i="163"/>
  <c r="G41" i="163"/>
  <c r="F41" i="163"/>
  <c r="H41" i="164"/>
  <c r="G41" i="164"/>
  <c r="F41" i="164"/>
  <c r="H41" i="165"/>
  <c r="G41" i="165"/>
  <c r="F41" i="165"/>
  <c r="H41" i="166"/>
  <c r="G41" i="166"/>
  <c r="F41" i="166"/>
  <c r="H41" i="167"/>
  <c r="G41" i="167"/>
  <c r="F41" i="167"/>
  <c r="H41" i="168"/>
  <c r="G41" i="168"/>
  <c r="F41" i="168"/>
  <c r="H41" i="169"/>
  <c r="G41" i="169"/>
  <c r="F41" i="169"/>
  <c r="H41" i="170"/>
  <c r="G41" i="170"/>
  <c r="F41" i="170"/>
  <c r="H41" i="171"/>
  <c r="G41" i="171"/>
  <c r="F41" i="171"/>
  <c r="H41" i="172"/>
  <c r="G41" i="172"/>
  <c r="F41" i="172"/>
  <c r="H41" i="173"/>
  <c r="G41" i="173"/>
  <c r="F41" i="173"/>
  <c r="H41" i="174"/>
  <c r="G41" i="174"/>
  <c r="F41" i="174"/>
  <c r="H41" i="175"/>
  <c r="G41" i="175"/>
  <c r="F41" i="175"/>
  <c r="H41" i="176"/>
  <c r="G41" i="176"/>
  <c r="F41" i="176"/>
  <c r="H41" i="177"/>
  <c r="G41" i="177"/>
  <c r="F41" i="177"/>
  <c r="H41" i="178"/>
  <c r="G41" i="178"/>
  <c r="F41" i="178"/>
  <c r="H41" i="179"/>
  <c r="G41" i="179"/>
  <c r="F41" i="179"/>
  <c r="H41" i="180"/>
  <c r="G41" i="180"/>
  <c r="F41" i="180"/>
  <c r="H41" i="181"/>
  <c r="G41" i="181"/>
  <c r="F41" i="181"/>
  <c r="H41" i="182"/>
  <c r="G41" i="182"/>
  <c r="F41" i="182"/>
  <c r="H41" i="183"/>
  <c r="G41" i="183"/>
  <c r="F41" i="183"/>
  <c r="H41" i="184"/>
  <c r="G41" i="184"/>
  <c r="F41" i="184"/>
  <c r="H41" i="185"/>
  <c r="G41" i="185"/>
  <c r="F41" i="185"/>
  <c r="H41" i="186"/>
  <c r="G41" i="186"/>
  <c r="F41" i="186"/>
  <c r="H41" i="187"/>
  <c r="G41" i="187"/>
  <c r="F41" i="187"/>
  <c r="H41" i="188"/>
  <c r="G41" i="188"/>
  <c r="F41" i="188"/>
  <c r="H41" i="189"/>
  <c r="G41" i="189"/>
  <c r="F41" i="189"/>
  <c r="H41" i="190"/>
  <c r="G41" i="190"/>
  <c r="F41" i="190"/>
  <c r="H41" i="191"/>
  <c r="G41" i="191"/>
  <c r="F41" i="191"/>
  <c r="H41" i="192"/>
  <c r="G41" i="192"/>
  <c r="F41" i="192"/>
  <c r="H41" i="193"/>
  <c r="G41" i="193"/>
  <c r="F41" i="193"/>
  <c r="H41" i="194"/>
  <c r="G41" i="194"/>
  <c r="F41" i="194"/>
  <c r="H41" i="195"/>
  <c r="G41" i="195"/>
  <c r="F41" i="195"/>
  <c r="H41" i="196"/>
  <c r="G41" i="196"/>
  <c r="F41" i="196"/>
  <c r="H41" i="197"/>
  <c r="G41" i="197"/>
  <c r="F41" i="197"/>
  <c r="H41" i="198"/>
  <c r="G41" i="198"/>
  <c r="F41" i="198"/>
  <c r="H41" i="199"/>
  <c r="G41" i="199"/>
  <c r="F41" i="199"/>
  <c r="H41" i="200"/>
  <c r="G41" i="200"/>
  <c r="F41" i="200"/>
  <c r="H41" i="201"/>
  <c r="G41" i="201"/>
  <c r="F41" i="201"/>
  <c r="H41" i="202"/>
  <c r="G41" i="202"/>
  <c r="F41" i="202"/>
  <c r="H41" i="203"/>
  <c r="G41" i="203"/>
  <c r="F41" i="203"/>
  <c r="H41" i="204"/>
  <c r="G41" i="204"/>
  <c r="F41" i="204"/>
  <c r="H41" i="205"/>
  <c r="G41" i="205"/>
  <c r="F41" i="205"/>
  <c r="H41" i="206"/>
  <c r="G41" i="206"/>
  <c r="F41" i="206"/>
  <c r="H41" i="207"/>
  <c r="G41" i="207"/>
  <c r="F41" i="207"/>
  <c r="H41" i="208"/>
  <c r="G41" i="208"/>
  <c r="F41" i="208"/>
  <c r="H41" i="209"/>
  <c r="G41" i="209"/>
  <c r="F41" i="209"/>
  <c r="H41" i="210"/>
  <c r="G41" i="210"/>
  <c r="F41" i="210"/>
  <c r="H41" i="211"/>
  <c r="G41" i="211"/>
  <c r="F41" i="211"/>
  <c r="H41" i="212"/>
  <c r="G41" i="212"/>
  <c r="F41" i="212"/>
  <c r="H41" i="213"/>
  <c r="G41" i="213"/>
  <c r="F41" i="213"/>
  <c r="H41" i="214"/>
  <c r="G41" i="214"/>
  <c r="F41" i="214"/>
  <c r="H41" i="215"/>
  <c r="G41" i="215"/>
  <c r="F41" i="215"/>
  <c r="H41" i="216"/>
  <c r="G41" i="216"/>
  <c r="F41" i="216"/>
  <c r="H41" i="217"/>
  <c r="G41" i="217"/>
  <c r="F41" i="217"/>
  <c r="H41" i="218"/>
  <c r="G41" i="218"/>
  <c r="F41" i="218"/>
  <c r="H41" i="219"/>
  <c r="G41" i="219"/>
  <c r="F41" i="219"/>
  <c r="H41" i="220"/>
  <c r="G41" i="220"/>
  <c r="F41" i="220"/>
  <c r="H41" i="221"/>
  <c r="G41" i="221"/>
  <c r="F41" i="221"/>
  <c r="H41" i="222"/>
  <c r="G41" i="222"/>
  <c r="F41" i="222"/>
  <c r="H41" i="223"/>
  <c r="G41" i="223"/>
  <c r="F41" i="223"/>
  <c r="H41" i="224"/>
  <c r="G41" i="224"/>
  <c r="F41" i="224"/>
  <c r="H41" i="225"/>
  <c r="G41" i="225"/>
  <c r="F41" i="225"/>
  <c r="H41" i="226"/>
  <c r="G41" i="226"/>
  <c r="F41" i="226"/>
  <c r="H41" i="227"/>
  <c r="G41" i="227"/>
  <c r="F41" i="227"/>
  <c r="H41" i="228"/>
  <c r="G41" i="228"/>
  <c r="F41" i="228"/>
  <c r="H41" i="229"/>
  <c r="G41" i="229"/>
  <c r="F41" i="229"/>
  <c r="H41" i="230"/>
  <c r="G41" i="230"/>
  <c r="F41" i="230"/>
  <c r="H41" i="231"/>
  <c r="G41" i="231"/>
  <c r="F41" i="231"/>
  <c r="H41" i="232"/>
  <c r="G41" i="232"/>
  <c r="F41" i="232"/>
  <c r="H41" i="233"/>
  <c r="G41" i="233"/>
  <c r="F41" i="233"/>
  <c r="H41" i="234"/>
  <c r="G41" i="234"/>
  <c r="F41" i="234"/>
  <c r="H41" i="235"/>
  <c r="G41" i="235"/>
  <c r="F41" i="235"/>
  <c r="H41" i="236"/>
  <c r="G41" i="236"/>
  <c r="F41" i="236"/>
  <c r="H41" i="237"/>
  <c r="G41" i="237"/>
  <c r="F41" i="237"/>
  <c r="H41" i="238"/>
  <c r="G41" i="238"/>
  <c r="F41" i="238"/>
  <c r="H41" i="239"/>
  <c r="G41" i="239"/>
  <c r="F41" i="239"/>
  <c r="H41" i="240"/>
  <c r="G41" i="240"/>
  <c r="F41" i="240"/>
  <c r="H41" i="241"/>
  <c r="G41" i="241"/>
  <c r="F41" i="241"/>
  <c r="H41" i="242"/>
  <c r="G41" i="242"/>
  <c r="F41" i="242"/>
  <c r="H41" i="243"/>
  <c r="G41" i="243"/>
  <c r="F41" i="243"/>
  <c r="H41" i="244"/>
  <c r="G41" i="244"/>
  <c r="F41" i="244"/>
  <c r="H41" i="245"/>
  <c r="G41" i="245"/>
  <c r="F41" i="245"/>
  <c r="H41" i="246"/>
  <c r="G41" i="246"/>
  <c r="F41" i="246"/>
  <c r="H41" i="247"/>
  <c r="G41" i="247"/>
  <c r="F41" i="247"/>
  <c r="H41" i="248"/>
  <c r="G41" i="248"/>
  <c r="F41" i="248"/>
  <c r="H41" i="249"/>
  <c r="G41" i="249"/>
  <c r="F41" i="249"/>
  <c r="H41" i="250"/>
  <c r="G41" i="250"/>
  <c r="F41" i="250"/>
  <c r="H41" i="251"/>
  <c r="G41" i="251"/>
  <c r="F41" i="251"/>
  <c r="H41" i="252"/>
  <c r="G41" i="252"/>
  <c r="F41" i="252"/>
  <c r="H41" i="253"/>
  <c r="G41" i="253"/>
  <c r="F41" i="253"/>
  <c r="H41" i="254"/>
  <c r="G41" i="254"/>
  <c r="F41" i="254"/>
  <c r="H41" i="255"/>
  <c r="G41" i="255"/>
  <c r="F41" i="255"/>
  <c r="H41" i="256"/>
  <c r="G41" i="256"/>
  <c r="F41" i="256"/>
  <c r="H41" i="257"/>
  <c r="G41" i="257"/>
  <c r="F41" i="257"/>
  <c r="H41" i="258"/>
  <c r="G41" i="258"/>
  <c r="F41" i="258"/>
  <c r="H41" i="1"/>
  <c r="G41" i="1"/>
  <c r="F41" i="1"/>
  <c r="H33" i="2"/>
  <c r="G33" i="2"/>
  <c r="F33" i="2"/>
  <c r="H33" i="3"/>
  <c r="G33" i="3"/>
  <c r="F33" i="3"/>
  <c r="H33" i="4"/>
  <c r="G33" i="4"/>
  <c r="F33" i="4"/>
  <c r="H33" i="5"/>
  <c r="G33" i="5"/>
  <c r="F33" i="5"/>
  <c r="H33" i="6"/>
  <c r="G33" i="6"/>
  <c r="F33" i="6"/>
  <c r="H33" i="7"/>
  <c r="G33" i="7"/>
  <c r="F33" i="7"/>
  <c r="H33" i="8"/>
  <c r="G33" i="8"/>
  <c r="F33" i="8"/>
  <c r="H33" i="9"/>
  <c r="G33" i="9"/>
  <c r="F33" i="9"/>
  <c r="H33" i="10"/>
  <c r="G33" i="10"/>
  <c r="F33" i="10"/>
  <c r="H33" i="11"/>
  <c r="G33" i="11"/>
  <c r="F33" i="11"/>
  <c r="H33" i="12"/>
  <c r="G33" i="12"/>
  <c r="F33" i="12"/>
  <c r="H33" i="13"/>
  <c r="G33" i="13"/>
  <c r="F33" i="13"/>
  <c r="H33" i="14"/>
  <c r="G33" i="14"/>
  <c r="F33" i="14"/>
  <c r="H33" i="15"/>
  <c r="G33" i="15"/>
  <c r="F33" i="15"/>
  <c r="H33" i="16"/>
  <c r="G33" i="16"/>
  <c r="F33" i="16"/>
  <c r="H33" i="17"/>
  <c r="G33" i="17"/>
  <c r="F33" i="17"/>
  <c r="H33" i="18"/>
  <c r="G33" i="18"/>
  <c r="F33" i="18"/>
  <c r="H33" i="19"/>
  <c r="G33" i="19"/>
  <c r="F33" i="19"/>
  <c r="H33" i="20"/>
  <c r="G33" i="20"/>
  <c r="F33" i="20"/>
  <c r="H33" i="21"/>
  <c r="G33" i="21"/>
  <c r="F33" i="21"/>
  <c r="H33" i="22"/>
  <c r="G33" i="22"/>
  <c r="F33" i="22"/>
  <c r="H33" i="23"/>
  <c r="G33" i="23"/>
  <c r="F33" i="23"/>
  <c r="H33" i="24"/>
  <c r="G33" i="24"/>
  <c r="F33" i="24"/>
  <c r="H33" i="25"/>
  <c r="G33" i="25"/>
  <c r="F33" i="25"/>
  <c r="H33" i="26"/>
  <c r="G33" i="26"/>
  <c r="F33" i="26"/>
  <c r="H33" i="27"/>
  <c r="G33" i="27"/>
  <c r="F33" i="27"/>
  <c r="H33" i="28"/>
  <c r="G33" i="28"/>
  <c r="F33" i="28"/>
  <c r="H33" i="29"/>
  <c r="G33" i="29"/>
  <c r="F33" i="29"/>
  <c r="H33" i="30"/>
  <c r="G33" i="30"/>
  <c r="F33" i="30"/>
  <c r="H33" i="31"/>
  <c r="G33" i="31"/>
  <c r="F33" i="31"/>
  <c r="H33" i="32"/>
  <c r="G33" i="32"/>
  <c r="F33" i="32"/>
  <c r="H33" i="33"/>
  <c r="G33" i="33"/>
  <c r="F33" i="33"/>
  <c r="H33" i="34"/>
  <c r="G33" i="34"/>
  <c r="F33" i="34"/>
  <c r="H33" i="35"/>
  <c r="G33" i="35"/>
  <c r="F33" i="35"/>
  <c r="H33" i="36"/>
  <c r="G33" i="36"/>
  <c r="F33" i="36"/>
  <c r="H33" i="37"/>
  <c r="G33" i="37"/>
  <c r="F33" i="37"/>
  <c r="H33" i="38"/>
  <c r="G33" i="38"/>
  <c r="F33" i="38"/>
  <c r="H33" i="39"/>
  <c r="G33" i="39"/>
  <c r="F33" i="39"/>
  <c r="H33" i="40"/>
  <c r="G33" i="40"/>
  <c r="F33" i="40"/>
  <c r="H33" i="41"/>
  <c r="G33" i="41"/>
  <c r="F33" i="41"/>
  <c r="H33" i="42"/>
  <c r="G33" i="42"/>
  <c r="F33" i="42"/>
  <c r="H33" i="43"/>
  <c r="G33" i="43"/>
  <c r="F33" i="43"/>
  <c r="H33" i="44"/>
  <c r="G33" i="44"/>
  <c r="F33" i="44"/>
  <c r="H33" i="45"/>
  <c r="G33" i="45"/>
  <c r="F33" i="45"/>
  <c r="H33" i="46"/>
  <c r="G33" i="46"/>
  <c r="F33" i="46"/>
  <c r="H33" i="47"/>
  <c r="G33" i="47"/>
  <c r="F33" i="47"/>
  <c r="H33" i="48"/>
  <c r="G33" i="48"/>
  <c r="F33" i="48"/>
  <c r="H33" i="49"/>
  <c r="G33" i="49"/>
  <c r="F33" i="49"/>
  <c r="H33" i="50"/>
  <c r="G33" i="50"/>
  <c r="F33" i="50"/>
  <c r="H33" i="51"/>
  <c r="G33" i="51"/>
  <c r="F33" i="51"/>
  <c r="H33" i="52"/>
  <c r="G33" i="52"/>
  <c r="F33" i="52"/>
  <c r="H33" i="53"/>
  <c r="G33" i="53"/>
  <c r="F33" i="53"/>
  <c r="H33" i="54"/>
  <c r="G33" i="54"/>
  <c r="F33" i="54"/>
  <c r="H33" i="55"/>
  <c r="G33" i="55"/>
  <c r="F33" i="55"/>
  <c r="H33" i="56"/>
  <c r="G33" i="56"/>
  <c r="F33" i="56"/>
  <c r="H33" i="57"/>
  <c r="G33" i="57"/>
  <c r="F33" i="57"/>
  <c r="H33" i="58"/>
  <c r="G33" i="58"/>
  <c r="F33" i="58"/>
  <c r="H33" i="59"/>
  <c r="G33" i="59"/>
  <c r="F33" i="59"/>
  <c r="H33" i="60"/>
  <c r="G33" i="60"/>
  <c r="F33" i="60"/>
  <c r="H33" i="61"/>
  <c r="G33" i="61"/>
  <c r="F33" i="61"/>
  <c r="H33" i="62"/>
  <c r="G33" i="62"/>
  <c r="F33" i="62"/>
  <c r="H33" i="63"/>
  <c r="G33" i="63"/>
  <c r="F33" i="63"/>
  <c r="H33" i="64"/>
  <c r="G33" i="64"/>
  <c r="F33" i="64"/>
  <c r="H33" i="65"/>
  <c r="G33" i="65"/>
  <c r="F33" i="65"/>
  <c r="H33" i="66"/>
  <c r="G33" i="66"/>
  <c r="F33" i="66"/>
  <c r="H33" i="67"/>
  <c r="G33" i="67"/>
  <c r="F33" i="67"/>
  <c r="H33" i="68"/>
  <c r="G33" i="68"/>
  <c r="F33" i="68"/>
  <c r="H33" i="69"/>
  <c r="G33" i="69"/>
  <c r="F33" i="69"/>
  <c r="H33" i="70"/>
  <c r="G33" i="70"/>
  <c r="F33" i="70"/>
  <c r="H33" i="71"/>
  <c r="G33" i="71"/>
  <c r="F33" i="71"/>
  <c r="H33" i="72"/>
  <c r="G33" i="72"/>
  <c r="F33" i="72"/>
  <c r="H33" i="73"/>
  <c r="G33" i="73"/>
  <c r="F33" i="73"/>
  <c r="H33" i="74"/>
  <c r="G33" i="74"/>
  <c r="F33" i="74"/>
  <c r="H33" i="75"/>
  <c r="G33" i="75"/>
  <c r="F33" i="75"/>
  <c r="H33" i="76"/>
  <c r="G33" i="76"/>
  <c r="F33" i="76"/>
  <c r="H33" i="77"/>
  <c r="G33" i="77"/>
  <c r="F33" i="77"/>
  <c r="H33" i="78"/>
  <c r="G33" i="78"/>
  <c r="F33" i="78"/>
  <c r="H33" i="79"/>
  <c r="G33" i="79"/>
  <c r="F33" i="79"/>
  <c r="H33" i="80"/>
  <c r="G33" i="80"/>
  <c r="F33" i="80"/>
  <c r="H33" i="81"/>
  <c r="G33" i="81"/>
  <c r="F33" i="81"/>
  <c r="H33" i="82"/>
  <c r="G33" i="82"/>
  <c r="F33" i="82"/>
  <c r="H33" i="83"/>
  <c r="G33" i="83"/>
  <c r="F33" i="83"/>
  <c r="H33" i="84"/>
  <c r="G33" i="84"/>
  <c r="F33" i="84"/>
  <c r="H33" i="85"/>
  <c r="G33" i="85"/>
  <c r="F33" i="85"/>
  <c r="H33" i="86"/>
  <c r="G33" i="86"/>
  <c r="F33" i="86"/>
  <c r="H33" i="87"/>
  <c r="G33" i="87"/>
  <c r="F33" i="87"/>
  <c r="H33" i="88"/>
  <c r="G33" i="88"/>
  <c r="F33" i="88"/>
  <c r="H33" i="89"/>
  <c r="G33" i="89"/>
  <c r="F33" i="89"/>
  <c r="H33" i="90"/>
  <c r="G33" i="90"/>
  <c r="F33" i="90"/>
  <c r="H33" i="91"/>
  <c r="G33" i="91"/>
  <c r="F33" i="91"/>
  <c r="H33" i="92"/>
  <c r="G33" i="92"/>
  <c r="F33" i="92"/>
  <c r="H33" i="93"/>
  <c r="G33" i="93"/>
  <c r="F33" i="93"/>
  <c r="H33" i="94"/>
  <c r="G33" i="94"/>
  <c r="F33" i="94"/>
  <c r="H33" i="95"/>
  <c r="G33" i="95"/>
  <c r="F33" i="95"/>
  <c r="H33" i="96"/>
  <c r="G33" i="96"/>
  <c r="F33" i="96"/>
  <c r="H33" i="97"/>
  <c r="G33" i="97"/>
  <c r="F33" i="97"/>
  <c r="H33" i="98"/>
  <c r="G33" i="98"/>
  <c r="F33" i="98"/>
  <c r="H33" i="99"/>
  <c r="G33" i="99"/>
  <c r="F33" i="99"/>
  <c r="H33" i="100"/>
  <c r="G33" i="100"/>
  <c r="F33" i="100"/>
  <c r="H33" i="101"/>
  <c r="G33" i="101"/>
  <c r="F33" i="101"/>
  <c r="H33" i="102"/>
  <c r="G33" i="102"/>
  <c r="F33" i="102"/>
  <c r="H33" i="103"/>
  <c r="G33" i="103"/>
  <c r="F33" i="103"/>
  <c r="H33" i="104"/>
  <c r="G33" i="104"/>
  <c r="F33" i="104"/>
  <c r="H33" i="105"/>
  <c r="G33" i="105"/>
  <c r="F33" i="105"/>
  <c r="H33" i="106"/>
  <c r="G33" i="106"/>
  <c r="F33" i="106"/>
  <c r="H33" i="107"/>
  <c r="G33" i="107"/>
  <c r="F33" i="107"/>
  <c r="H33" i="108"/>
  <c r="G33" i="108"/>
  <c r="F33" i="108"/>
  <c r="H33" i="109"/>
  <c r="G33" i="109"/>
  <c r="F33" i="109"/>
  <c r="H33" i="110"/>
  <c r="G33" i="110"/>
  <c r="F33" i="110"/>
  <c r="H33" i="111"/>
  <c r="G33" i="111"/>
  <c r="F33" i="111"/>
  <c r="H33" i="112"/>
  <c r="G33" i="112"/>
  <c r="F33" i="112"/>
  <c r="H33" i="113"/>
  <c r="G33" i="113"/>
  <c r="F33" i="113"/>
  <c r="H33" i="114"/>
  <c r="G33" i="114"/>
  <c r="F33" i="114"/>
  <c r="H33" i="115"/>
  <c r="G33" i="115"/>
  <c r="F33" i="115"/>
  <c r="H33" i="116"/>
  <c r="G33" i="116"/>
  <c r="F33" i="116"/>
  <c r="H33" i="117"/>
  <c r="G33" i="117"/>
  <c r="F33" i="117"/>
  <c r="H33" i="118"/>
  <c r="G33" i="118"/>
  <c r="F33" i="118"/>
  <c r="H33" i="119"/>
  <c r="G33" i="119"/>
  <c r="F33" i="119"/>
  <c r="H33" i="120"/>
  <c r="G33" i="120"/>
  <c r="F33" i="120"/>
  <c r="H33" i="121"/>
  <c r="G33" i="121"/>
  <c r="F33" i="121"/>
  <c r="H33" i="122"/>
  <c r="G33" i="122"/>
  <c r="F33" i="122"/>
  <c r="H33" i="123"/>
  <c r="G33" i="123"/>
  <c r="F33" i="123"/>
  <c r="H33" i="124"/>
  <c r="G33" i="124"/>
  <c r="F33" i="124"/>
  <c r="H33" i="125"/>
  <c r="G33" i="125"/>
  <c r="F33" i="125"/>
  <c r="H33" i="126"/>
  <c r="G33" i="126"/>
  <c r="F33" i="126"/>
  <c r="H33" i="127"/>
  <c r="G33" i="127"/>
  <c r="F33" i="127"/>
  <c r="H33" i="128"/>
  <c r="G33" i="128"/>
  <c r="F33" i="128"/>
  <c r="H33" i="129"/>
  <c r="G33" i="129"/>
  <c r="F33" i="129"/>
  <c r="H33" i="130"/>
  <c r="G33" i="130"/>
  <c r="F33" i="130"/>
  <c r="H33" i="131"/>
  <c r="G33" i="131"/>
  <c r="F33" i="131"/>
  <c r="H33" i="132"/>
  <c r="G33" i="132"/>
  <c r="F33" i="132"/>
  <c r="H33" i="133"/>
  <c r="G33" i="133"/>
  <c r="F33" i="133"/>
  <c r="H33" i="134"/>
  <c r="G33" i="134"/>
  <c r="F33" i="134"/>
  <c r="H33" i="135"/>
  <c r="G33" i="135"/>
  <c r="F33" i="135"/>
  <c r="H33" i="136"/>
  <c r="G33" i="136"/>
  <c r="F33" i="136"/>
  <c r="H33" i="137"/>
  <c r="G33" i="137"/>
  <c r="F33" i="137"/>
  <c r="H33" i="138"/>
  <c r="G33" i="138"/>
  <c r="F33" i="138"/>
  <c r="H33" i="139"/>
  <c r="G33" i="139"/>
  <c r="F33" i="139"/>
  <c r="H33" i="140"/>
  <c r="G33" i="140"/>
  <c r="F33" i="140"/>
  <c r="H33" i="141"/>
  <c r="G33" i="141"/>
  <c r="F33" i="141"/>
  <c r="H33" i="142"/>
  <c r="G33" i="142"/>
  <c r="F33" i="142"/>
  <c r="H33" i="143"/>
  <c r="G33" i="143"/>
  <c r="F33" i="143"/>
  <c r="H33" i="144"/>
  <c r="G33" i="144"/>
  <c r="F33" i="144"/>
  <c r="H33" i="145"/>
  <c r="G33" i="145"/>
  <c r="F33" i="145"/>
  <c r="H33" i="146"/>
  <c r="G33" i="146"/>
  <c r="F33" i="146"/>
  <c r="H33" i="147"/>
  <c r="G33" i="147"/>
  <c r="F33" i="147"/>
  <c r="H33" i="148"/>
  <c r="G33" i="148"/>
  <c r="F33" i="148"/>
  <c r="H33" i="149"/>
  <c r="G33" i="149"/>
  <c r="F33" i="149"/>
  <c r="H33" i="150"/>
  <c r="G33" i="150"/>
  <c r="F33" i="150"/>
  <c r="H33" i="151"/>
  <c r="G33" i="151"/>
  <c r="F33" i="151"/>
  <c r="H33" i="152"/>
  <c r="G33" i="152"/>
  <c r="F33" i="152"/>
  <c r="H33" i="153"/>
  <c r="G33" i="153"/>
  <c r="F33" i="153"/>
  <c r="H33" i="154"/>
  <c r="G33" i="154"/>
  <c r="F33" i="154"/>
  <c r="H33" i="155"/>
  <c r="G33" i="155"/>
  <c r="F33" i="155"/>
  <c r="H33" i="156"/>
  <c r="G33" i="156"/>
  <c r="F33" i="156"/>
  <c r="H33" i="157"/>
  <c r="G33" i="157"/>
  <c r="F33" i="157"/>
  <c r="H33" i="158"/>
  <c r="G33" i="158"/>
  <c r="F33" i="158"/>
  <c r="H33" i="159"/>
  <c r="G33" i="159"/>
  <c r="F33" i="159"/>
  <c r="H33" i="160"/>
  <c r="G33" i="160"/>
  <c r="F33" i="160"/>
  <c r="H33" i="161"/>
  <c r="G33" i="161"/>
  <c r="F33" i="161"/>
  <c r="H33" i="162"/>
  <c r="G33" i="162"/>
  <c r="F33" i="162"/>
  <c r="H33" i="163"/>
  <c r="G33" i="163"/>
  <c r="F33" i="163"/>
  <c r="H33" i="164"/>
  <c r="G33" i="164"/>
  <c r="F33" i="164"/>
  <c r="H33" i="165"/>
  <c r="G33" i="165"/>
  <c r="F33" i="165"/>
  <c r="H33" i="166"/>
  <c r="G33" i="166"/>
  <c r="F33" i="166"/>
  <c r="H33" i="167"/>
  <c r="G33" i="167"/>
  <c r="F33" i="167"/>
  <c r="H33" i="168"/>
  <c r="G33" i="168"/>
  <c r="F33" i="168"/>
  <c r="H33" i="169"/>
  <c r="G33" i="169"/>
  <c r="F33" i="169"/>
  <c r="H33" i="170"/>
  <c r="G33" i="170"/>
  <c r="F33" i="170"/>
  <c r="H33" i="171"/>
  <c r="G33" i="171"/>
  <c r="F33" i="171"/>
  <c r="H33" i="172"/>
  <c r="G33" i="172"/>
  <c r="F33" i="172"/>
  <c r="H33" i="173"/>
  <c r="G33" i="173"/>
  <c r="F33" i="173"/>
  <c r="H33" i="174"/>
  <c r="G33" i="174"/>
  <c r="F33" i="174"/>
  <c r="H33" i="175"/>
  <c r="G33" i="175"/>
  <c r="F33" i="175"/>
  <c r="H33" i="176"/>
  <c r="G33" i="176"/>
  <c r="F33" i="176"/>
  <c r="H33" i="177"/>
  <c r="G33" i="177"/>
  <c r="F33" i="177"/>
  <c r="H33" i="178"/>
  <c r="G33" i="178"/>
  <c r="F33" i="178"/>
  <c r="H33" i="179"/>
  <c r="G33" i="179"/>
  <c r="F33" i="179"/>
  <c r="H33" i="180"/>
  <c r="G33" i="180"/>
  <c r="F33" i="180"/>
  <c r="H33" i="181"/>
  <c r="G33" i="181"/>
  <c r="F33" i="181"/>
  <c r="H33" i="182"/>
  <c r="G33" i="182"/>
  <c r="F33" i="182"/>
  <c r="H33" i="183"/>
  <c r="G33" i="183"/>
  <c r="F33" i="183"/>
  <c r="H33" i="184"/>
  <c r="G33" i="184"/>
  <c r="F33" i="184"/>
  <c r="H33" i="185"/>
  <c r="G33" i="185"/>
  <c r="F33" i="185"/>
  <c r="H33" i="186"/>
  <c r="G33" i="186"/>
  <c r="F33" i="186"/>
  <c r="H33" i="187"/>
  <c r="G33" i="187"/>
  <c r="F33" i="187"/>
  <c r="H33" i="188"/>
  <c r="G33" i="188"/>
  <c r="F33" i="188"/>
  <c r="H33" i="189"/>
  <c r="G33" i="189"/>
  <c r="F33" i="189"/>
  <c r="H33" i="190"/>
  <c r="G33" i="190"/>
  <c r="F33" i="190"/>
  <c r="H33" i="191"/>
  <c r="G33" i="191"/>
  <c r="F33" i="191"/>
  <c r="H33" i="192"/>
  <c r="G33" i="192"/>
  <c r="F33" i="192"/>
  <c r="H33" i="193"/>
  <c r="G33" i="193"/>
  <c r="F33" i="193"/>
  <c r="H33" i="194"/>
  <c r="G33" i="194"/>
  <c r="F33" i="194"/>
  <c r="H33" i="195"/>
  <c r="G33" i="195"/>
  <c r="F33" i="195"/>
  <c r="H33" i="196"/>
  <c r="G33" i="196"/>
  <c r="F33" i="196"/>
  <c r="H33" i="197"/>
  <c r="G33" i="197"/>
  <c r="F33" i="197"/>
  <c r="H33" i="198"/>
  <c r="G33" i="198"/>
  <c r="F33" i="198"/>
  <c r="H33" i="199"/>
  <c r="G33" i="199"/>
  <c r="F33" i="199"/>
  <c r="H33" i="200"/>
  <c r="G33" i="200"/>
  <c r="F33" i="200"/>
  <c r="H33" i="201"/>
  <c r="G33" i="201"/>
  <c r="F33" i="201"/>
  <c r="H33" i="202"/>
  <c r="G33" i="202"/>
  <c r="F33" i="202"/>
  <c r="H33" i="203"/>
  <c r="G33" i="203"/>
  <c r="F33" i="203"/>
  <c r="H33" i="204"/>
  <c r="G33" i="204"/>
  <c r="F33" i="204"/>
  <c r="H33" i="205"/>
  <c r="G33" i="205"/>
  <c r="F33" i="205"/>
  <c r="H33" i="206"/>
  <c r="G33" i="206"/>
  <c r="F33" i="206"/>
  <c r="H33" i="207"/>
  <c r="G33" i="207"/>
  <c r="F33" i="207"/>
  <c r="H33" i="208"/>
  <c r="G33" i="208"/>
  <c r="F33" i="208"/>
  <c r="H33" i="209"/>
  <c r="G33" i="209"/>
  <c r="F33" i="209"/>
  <c r="H33" i="210"/>
  <c r="G33" i="210"/>
  <c r="F33" i="210"/>
  <c r="H33" i="211"/>
  <c r="G33" i="211"/>
  <c r="F33" i="211"/>
  <c r="H33" i="212"/>
  <c r="G33" i="212"/>
  <c r="F33" i="212"/>
  <c r="H33" i="213"/>
  <c r="G33" i="213"/>
  <c r="F33" i="213"/>
  <c r="H33" i="214"/>
  <c r="G33" i="214"/>
  <c r="F33" i="214"/>
  <c r="H33" i="215"/>
  <c r="G33" i="215"/>
  <c r="F33" i="215"/>
  <c r="H33" i="216"/>
  <c r="G33" i="216"/>
  <c r="F33" i="216"/>
  <c r="H33" i="217"/>
  <c r="G33" i="217"/>
  <c r="F33" i="217"/>
  <c r="H33" i="218"/>
  <c r="G33" i="218"/>
  <c r="F33" i="218"/>
  <c r="H33" i="219"/>
  <c r="G33" i="219"/>
  <c r="F33" i="219"/>
  <c r="H33" i="220"/>
  <c r="G33" i="220"/>
  <c r="F33" i="220"/>
  <c r="H33" i="221"/>
  <c r="G33" i="221"/>
  <c r="F33" i="221"/>
  <c r="H33" i="222"/>
  <c r="G33" i="222"/>
  <c r="F33" i="222"/>
  <c r="H33" i="223"/>
  <c r="G33" i="223"/>
  <c r="F33" i="223"/>
  <c r="H33" i="224"/>
  <c r="G33" i="224"/>
  <c r="F33" i="224"/>
  <c r="H33" i="225"/>
  <c r="G33" i="225"/>
  <c r="F33" i="225"/>
  <c r="H33" i="226"/>
  <c r="G33" i="226"/>
  <c r="F33" i="226"/>
  <c r="H33" i="227"/>
  <c r="G33" i="227"/>
  <c r="F33" i="227"/>
  <c r="H33" i="228"/>
  <c r="G33" i="228"/>
  <c r="F33" i="228"/>
  <c r="H33" i="229"/>
  <c r="G33" i="229"/>
  <c r="F33" i="229"/>
  <c r="H33" i="230"/>
  <c r="G33" i="230"/>
  <c r="F33" i="230"/>
  <c r="H33" i="231"/>
  <c r="G33" i="231"/>
  <c r="F33" i="231"/>
  <c r="H33" i="232"/>
  <c r="G33" i="232"/>
  <c r="F33" i="232"/>
  <c r="H33" i="233"/>
  <c r="G33" i="233"/>
  <c r="F33" i="233"/>
  <c r="H33" i="234"/>
  <c r="G33" i="234"/>
  <c r="F33" i="234"/>
  <c r="H33" i="235"/>
  <c r="G33" i="235"/>
  <c r="F33" i="235"/>
  <c r="H33" i="236"/>
  <c r="G33" i="236"/>
  <c r="F33" i="236"/>
  <c r="H33" i="237"/>
  <c r="G33" i="237"/>
  <c r="F33" i="237"/>
  <c r="H33" i="238"/>
  <c r="G33" i="238"/>
  <c r="F33" i="238"/>
  <c r="H33" i="239"/>
  <c r="G33" i="239"/>
  <c r="F33" i="239"/>
  <c r="H33" i="240"/>
  <c r="G33" i="240"/>
  <c r="F33" i="240"/>
  <c r="H33" i="241"/>
  <c r="G33" i="241"/>
  <c r="F33" i="241"/>
  <c r="H33" i="242"/>
  <c r="G33" i="242"/>
  <c r="F33" i="242"/>
  <c r="H33" i="243"/>
  <c r="G33" i="243"/>
  <c r="F33" i="243"/>
  <c r="H33" i="244"/>
  <c r="G33" i="244"/>
  <c r="F33" i="244"/>
  <c r="H33" i="245"/>
  <c r="G33" i="245"/>
  <c r="F33" i="245"/>
  <c r="H33" i="246"/>
  <c r="G33" i="246"/>
  <c r="F33" i="246"/>
  <c r="H33" i="247"/>
  <c r="G33" i="247"/>
  <c r="F33" i="247"/>
  <c r="H33" i="248"/>
  <c r="G33" i="248"/>
  <c r="F33" i="248"/>
  <c r="H33" i="249"/>
  <c r="G33" i="249"/>
  <c r="F33" i="249"/>
  <c r="H33" i="250"/>
  <c r="G33" i="250"/>
  <c r="F33" i="250"/>
  <c r="H33" i="251"/>
  <c r="G33" i="251"/>
  <c r="F33" i="251"/>
  <c r="H33" i="252"/>
  <c r="G33" i="252"/>
  <c r="F33" i="252"/>
  <c r="H33" i="253"/>
  <c r="G33" i="253"/>
  <c r="F33" i="253"/>
  <c r="H33" i="254"/>
  <c r="G33" i="254"/>
  <c r="F33" i="254"/>
  <c r="H33" i="255"/>
  <c r="G33" i="255"/>
  <c r="F33" i="255"/>
  <c r="H33" i="256"/>
  <c r="G33" i="256"/>
  <c r="F33" i="256"/>
  <c r="H33" i="257"/>
  <c r="G33" i="257"/>
  <c r="F33" i="257"/>
  <c r="H33" i="258"/>
  <c r="G33" i="258"/>
  <c r="F33" i="258"/>
  <c r="H33" i="1"/>
  <c r="G33" i="1"/>
  <c r="F33" i="1"/>
  <c r="H21" i="2"/>
  <c r="G21" i="2"/>
  <c r="F21" i="2"/>
  <c r="H21" i="3"/>
  <c r="G21" i="3"/>
  <c r="F21" i="3"/>
  <c r="H21" i="4"/>
  <c r="G21" i="4"/>
  <c r="F21" i="4"/>
  <c r="H21" i="5"/>
  <c r="G21" i="5"/>
  <c r="F21" i="5"/>
  <c r="H21" i="6"/>
  <c r="G21" i="6"/>
  <c r="F21" i="6"/>
  <c r="H21" i="7"/>
  <c r="G21" i="7"/>
  <c r="F21" i="7"/>
  <c r="H21" i="8"/>
  <c r="G21" i="8"/>
  <c r="F21" i="8"/>
  <c r="H21" i="9"/>
  <c r="G21" i="9"/>
  <c r="F21" i="9"/>
  <c r="H21" i="10"/>
  <c r="G21" i="10"/>
  <c r="F21" i="10"/>
  <c r="H21" i="11"/>
  <c r="G21" i="11"/>
  <c r="F21" i="11"/>
  <c r="H21" i="12"/>
  <c r="G21" i="12"/>
  <c r="F21" i="12"/>
  <c r="H21" i="13"/>
  <c r="G21" i="13"/>
  <c r="F21" i="13"/>
  <c r="H21" i="14"/>
  <c r="G21" i="14"/>
  <c r="F21" i="14"/>
  <c r="H21" i="15"/>
  <c r="G21" i="15"/>
  <c r="F21" i="15"/>
  <c r="H21" i="16"/>
  <c r="G21" i="16"/>
  <c r="F21" i="16"/>
  <c r="H21" i="17"/>
  <c r="G21" i="17"/>
  <c r="F21" i="17"/>
  <c r="H21" i="18"/>
  <c r="G21" i="18"/>
  <c r="F21" i="18"/>
  <c r="H21" i="19"/>
  <c r="G21" i="19"/>
  <c r="F21" i="19"/>
  <c r="H21" i="20"/>
  <c r="G21" i="20"/>
  <c r="F21" i="20"/>
  <c r="H21" i="21"/>
  <c r="G21" i="21"/>
  <c r="F21" i="21"/>
  <c r="H21" i="22"/>
  <c r="G21" i="22"/>
  <c r="F21" i="22"/>
  <c r="H21" i="23"/>
  <c r="G21" i="23"/>
  <c r="F21" i="23"/>
  <c r="H21" i="24"/>
  <c r="G21" i="24"/>
  <c r="F21" i="24"/>
  <c r="H21" i="25"/>
  <c r="G21" i="25"/>
  <c r="F21" i="25"/>
  <c r="H21" i="26"/>
  <c r="G21" i="26"/>
  <c r="F21" i="26"/>
  <c r="H21" i="27"/>
  <c r="G21" i="27"/>
  <c r="F21" i="27"/>
  <c r="H21" i="28"/>
  <c r="G21" i="28"/>
  <c r="F21" i="28"/>
  <c r="H21" i="29"/>
  <c r="G21" i="29"/>
  <c r="F21" i="29"/>
  <c r="H21" i="30"/>
  <c r="G21" i="30"/>
  <c r="F21" i="30"/>
  <c r="H21" i="31"/>
  <c r="G21" i="31"/>
  <c r="F21" i="31"/>
  <c r="H21" i="32"/>
  <c r="G21" i="32"/>
  <c r="F21" i="32"/>
  <c r="H21" i="33"/>
  <c r="G21" i="33"/>
  <c r="F21" i="33"/>
  <c r="H21" i="34"/>
  <c r="G21" i="34"/>
  <c r="F21" i="34"/>
  <c r="H21" i="35"/>
  <c r="G21" i="35"/>
  <c r="F21" i="35"/>
  <c r="H21" i="36"/>
  <c r="G21" i="36"/>
  <c r="F21" i="36"/>
  <c r="H21" i="37"/>
  <c r="G21" i="37"/>
  <c r="F21" i="37"/>
  <c r="H21" i="38"/>
  <c r="G21" i="38"/>
  <c r="F21" i="38"/>
  <c r="H21" i="39"/>
  <c r="G21" i="39"/>
  <c r="F21" i="39"/>
  <c r="H21" i="40"/>
  <c r="G21" i="40"/>
  <c r="F21" i="40"/>
  <c r="H21" i="41"/>
  <c r="G21" i="41"/>
  <c r="F21" i="41"/>
  <c r="H21" i="42"/>
  <c r="G21" i="42"/>
  <c r="F21" i="42"/>
  <c r="H21" i="43"/>
  <c r="G21" i="43"/>
  <c r="F21" i="43"/>
  <c r="H21" i="44"/>
  <c r="G21" i="44"/>
  <c r="F21" i="44"/>
  <c r="H21" i="45"/>
  <c r="G21" i="45"/>
  <c r="F21" i="45"/>
  <c r="H21" i="46"/>
  <c r="G21" i="46"/>
  <c r="F21" i="46"/>
  <c r="H21" i="47"/>
  <c r="G21" i="47"/>
  <c r="F21" i="47"/>
  <c r="H21" i="48"/>
  <c r="G21" i="48"/>
  <c r="F21" i="48"/>
  <c r="H21" i="49"/>
  <c r="G21" i="49"/>
  <c r="F21" i="49"/>
  <c r="H21" i="50"/>
  <c r="G21" i="50"/>
  <c r="F21" i="50"/>
  <c r="H21" i="51"/>
  <c r="G21" i="51"/>
  <c r="F21" i="51"/>
  <c r="H21" i="52"/>
  <c r="G21" i="52"/>
  <c r="F21" i="52"/>
  <c r="H21" i="53"/>
  <c r="G21" i="53"/>
  <c r="F21" i="53"/>
  <c r="H21" i="54"/>
  <c r="G21" i="54"/>
  <c r="F21" i="54"/>
  <c r="H21" i="55"/>
  <c r="G21" i="55"/>
  <c r="F21" i="55"/>
  <c r="H21" i="56"/>
  <c r="G21" i="56"/>
  <c r="F21" i="56"/>
  <c r="H21" i="57"/>
  <c r="G21" i="57"/>
  <c r="F21" i="57"/>
  <c r="H21" i="58"/>
  <c r="G21" i="58"/>
  <c r="F21" i="58"/>
  <c r="H21" i="59"/>
  <c r="G21" i="59"/>
  <c r="F21" i="59"/>
  <c r="H21" i="60"/>
  <c r="G21" i="60"/>
  <c r="F21" i="60"/>
  <c r="H21" i="61"/>
  <c r="G21" i="61"/>
  <c r="F21" i="61"/>
  <c r="H21" i="62"/>
  <c r="G21" i="62"/>
  <c r="F21" i="62"/>
  <c r="H21" i="63"/>
  <c r="G21" i="63"/>
  <c r="F21" i="63"/>
  <c r="H21" i="64"/>
  <c r="G21" i="64"/>
  <c r="F21" i="64"/>
  <c r="H21" i="65"/>
  <c r="G21" i="65"/>
  <c r="F21" i="65"/>
  <c r="H21" i="66"/>
  <c r="G21" i="66"/>
  <c r="F21" i="66"/>
  <c r="H21" i="67"/>
  <c r="G21" i="67"/>
  <c r="F21" i="67"/>
  <c r="H21" i="68"/>
  <c r="G21" i="68"/>
  <c r="F21" i="68"/>
  <c r="H21" i="69"/>
  <c r="G21" i="69"/>
  <c r="F21" i="69"/>
  <c r="H21" i="70"/>
  <c r="G21" i="70"/>
  <c r="F21" i="70"/>
  <c r="H21" i="71"/>
  <c r="G21" i="71"/>
  <c r="F21" i="71"/>
  <c r="H21" i="72"/>
  <c r="G21" i="72"/>
  <c r="F21" i="72"/>
  <c r="H21" i="73"/>
  <c r="G21" i="73"/>
  <c r="F21" i="73"/>
  <c r="H21" i="74"/>
  <c r="G21" i="74"/>
  <c r="F21" i="74"/>
  <c r="H21" i="75"/>
  <c r="G21" i="75"/>
  <c r="F21" i="75"/>
  <c r="H21" i="76"/>
  <c r="G21" i="76"/>
  <c r="F21" i="76"/>
  <c r="H21" i="77"/>
  <c r="G21" i="77"/>
  <c r="F21" i="77"/>
  <c r="H21" i="78"/>
  <c r="G21" i="78"/>
  <c r="F21" i="78"/>
  <c r="H21" i="79"/>
  <c r="G21" i="79"/>
  <c r="F21" i="79"/>
  <c r="H21" i="80"/>
  <c r="G21" i="80"/>
  <c r="F21" i="80"/>
  <c r="H21" i="81"/>
  <c r="G21" i="81"/>
  <c r="F21" i="81"/>
  <c r="H21" i="82"/>
  <c r="G21" i="82"/>
  <c r="F21" i="82"/>
  <c r="H21" i="83"/>
  <c r="G21" i="83"/>
  <c r="F21" i="83"/>
  <c r="H21" i="84"/>
  <c r="G21" i="84"/>
  <c r="F21" i="84"/>
  <c r="H21" i="85"/>
  <c r="G21" i="85"/>
  <c r="F21" i="85"/>
  <c r="H21" i="86"/>
  <c r="G21" i="86"/>
  <c r="F21" i="86"/>
  <c r="H21" i="87"/>
  <c r="G21" i="87"/>
  <c r="F21" i="87"/>
  <c r="H21" i="88"/>
  <c r="G21" i="88"/>
  <c r="F21" i="88"/>
  <c r="H21" i="89"/>
  <c r="G21" i="89"/>
  <c r="F21" i="89"/>
  <c r="H21" i="90"/>
  <c r="G21" i="90"/>
  <c r="F21" i="90"/>
  <c r="H21" i="91"/>
  <c r="G21" i="91"/>
  <c r="F21" i="91"/>
  <c r="H21" i="92"/>
  <c r="G21" i="92"/>
  <c r="F21" i="92"/>
  <c r="H21" i="93"/>
  <c r="G21" i="93"/>
  <c r="F21" i="93"/>
  <c r="H21" i="94"/>
  <c r="G21" i="94"/>
  <c r="F21" i="94"/>
  <c r="H21" i="95"/>
  <c r="G21" i="95"/>
  <c r="F21" i="95"/>
  <c r="H21" i="96"/>
  <c r="G21" i="96"/>
  <c r="F21" i="96"/>
  <c r="H21" i="97"/>
  <c r="G21" i="97"/>
  <c r="F21" i="97"/>
  <c r="H21" i="98"/>
  <c r="G21" i="98"/>
  <c r="F21" i="98"/>
  <c r="H21" i="99"/>
  <c r="G21" i="99"/>
  <c r="F21" i="99"/>
  <c r="H21" i="100"/>
  <c r="G21" i="100"/>
  <c r="F21" i="100"/>
  <c r="H21" i="101"/>
  <c r="G21" i="101"/>
  <c r="F21" i="101"/>
  <c r="H21" i="102"/>
  <c r="G21" i="102"/>
  <c r="F21" i="102"/>
  <c r="H21" i="103"/>
  <c r="G21" i="103"/>
  <c r="F21" i="103"/>
  <c r="H21" i="104"/>
  <c r="G21" i="104"/>
  <c r="F21" i="104"/>
  <c r="H21" i="105"/>
  <c r="G21" i="105"/>
  <c r="F21" i="105"/>
  <c r="H21" i="106"/>
  <c r="G21" i="106"/>
  <c r="F21" i="106"/>
  <c r="H21" i="107"/>
  <c r="G21" i="107"/>
  <c r="F21" i="107"/>
  <c r="H21" i="108"/>
  <c r="G21" i="108"/>
  <c r="F21" i="108"/>
  <c r="H21" i="109"/>
  <c r="G21" i="109"/>
  <c r="F21" i="109"/>
  <c r="H21" i="110"/>
  <c r="G21" i="110"/>
  <c r="F21" i="110"/>
  <c r="H21" i="111"/>
  <c r="G21" i="111"/>
  <c r="F21" i="111"/>
  <c r="H21" i="112"/>
  <c r="G21" i="112"/>
  <c r="F21" i="112"/>
  <c r="H21" i="113"/>
  <c r="G21" i="113"/>
  <c r="F21" i="113"/>
  <c r="H21" i="114"/>
  <c r="G21" i="114"/>
  <c r="F21" i="114"/>
  <c r="H21" i="115"/>
  <c r="G21" i="115"/>
  <c r="F21" i="115"/>
  <c r="H21" i="116"/>
  <c r="G21" i="116"/>
  <c r="F21" i="116"/>
  <c r="H21" i="117"/>
  <c r="G21" i="117"/>
  <c r="F21" i="117"/>
  <c r="H21" i="118"/>
  <c r="G21" i="118"/>
  <c r="F21" i="118"/>
  <c r="H21" i="119"/>
  <c r="G21" i="119"/>
  <c r="F21" i="119"/>
  <c r="H21" i="120"/>
  <c r="G21" i="120"/>
  <c r="F21" i="120"/>
  <c r="H21" i="121"/>
  <c r="G21" i="121"/>
  <c r="F21" i="121"/>
  <c r="H21" i="122"/>
  <c r="G21" i="122"/>
  <c r="F21" i="122"/>
  <c r="H21" i="123"/>
  <c r="G21" i="123"/>
  <c r="F21" i="123"/>
  <c r="H21" i="124"/>
  <c r="G21" i="124"/>
  <c r="F21" i="124"/>
  <c r="H21" i="125"/>
  <c r="G21" i="125"/>
  <c r="F21" i="125"/>
  <c r="H21" i="126"/>
  <c r="G21" i="126"/>
  <c r="F21" i="126"/>
  <c r="H21" i="127"/>
  <c r="G21" i="127"/>
  <c r="F21" i="127"/>
  <c r="H21" i="128"/>
  <c r="G21" i="128"/>
  <c r="F21" i="128"/>
  <c r="H21" i="129"/>
  <c r="G21" i="129"/>
  <c r="F21" i="129"/>
  <c r="H21" i="130"/>
  <c r="G21" i="130"/>
  <c r="F21" i="130"/>
  <c r="H21" i="131"/>
  <c r="G21" i="131"/>
  <c r="F21" i="131"/>
  <c r="H21" i="132"/>
  <c r="G21" i="132"/>
  <c r="F21" i="132"/>
  <c r="H21" i="133"/>
  <c r="G21" i="133"/>
  <c r="F21" i="133"/>
  <c r="H21" i="134"/>
  <c r="G21" i="134"/>
  <c r="F21" i="134"/>
  <c r="H21" i="135"/>
  <c r="G21" i="135"/>
  <c r="F21" i="135"/>
  <c r="H21" i="136"/>
  <c r="G21" i="136"/>
  <c r="F21" i="136"/>
  <c r="H21" i="137"/>
  <c r="G21" i="137"/>
  <c r="F21" i="137"/>
  <c r="H21" i="138"/>
  <c r="G21" i="138"/>
  <c r="F21" i="138"/>
  <c r="H21" i="139"/>
  <c r="G21" i="139"/>
  <c r="F21" i="139"/>
  <c r="H21" i="140"/>
  <c r="G21" i="140"/>
  <c r="F21" i="140"/>
  <c r="H21" i="141"/>
  <c r="G21" i="141"/>
  <c r="F21" i="141"/>
  <c r="H21" i="142"/>
  <c r="G21" i="142"/>
  <c r="F21" i="142"/>
  <c r="H21" i="143"/>
  <c r="G21" i="143"/>
  <c r="F21" i="143"/>
  <c r="H21" i="144"/>
  <c r="G21" i="144"/>
  <c r="F21" i="144"/>
  <c r="H21" i="145"/>
  <c r="G21" i="145"/>
  <c r="F21" i="145"/>
  <c r="H21" i="146"/>
  <c r="G21" i="146"/>
  <c r="F21" i="146"/>
  <c r="H21" i="147"/>
  <c r="G21" i="147"/>
  <c r="F21" i="147"/>
  <c r="H21" i="148"/>
  <c r="G21" i="148"/>
  <c r="F21" i="148"/>
  <c r="H21" i="149"/>
  <c r="G21" i="149"/>
  <c r="F21" i="149"/>
  <c r="H21" i="150"/>
  <c r="G21" i="150"/>
  <c r="F21" i="150"/>
  <c r="H21" i="151"/>
  <c r="G21" i="151"/>
  <c r="F21" i="151"/>
  <c r="H21" i="152"/>
  <c r="G21" i="152"/>
  <c r="F21" i="152"/>
  <c r="H21" i="153"/>
  <c r="G21" i="153"/>
  <c r="F21" i="153"/>
  <c r="H21" i="154"/>
  <c r="G21" i="154"/>
  <c r="F21" i="154"/>
  <c r="H21" i="155"/>
  <c r="G21" i="155"/>
  <c r="F21" i="155"/>
  <c r="H21" i="156"/>
  <c r="G21" i="156"/>
  <c r="F21" i="156"/>
  <c r="H21" i="157"/>
  <c r="G21" i="157"/>
  <c r="F21" i="157"/>
  <c r="H21" i="158"/>
  <c r="G21" i="158"/>
  <c r="F21" i="158"/>
  <c r="H21" i="159"/>
  <c r="G21" i="159"/>
  <c r="F21" i="159"/>
  <c r="H21" i="160"/>
  <c r="G21" i="160"/>
  <c r="F21" i="160"/>
  <c r="H21" i="161"/>
  <c r="G21" i="161"/>
  <c r="F21" i="161"/>
  <c r="H21" i="162"/>
  <c r="G21" i="162"/>
  <c r="F21" i="162"/>
  <c r="H21" i="163"/>
  <c r="G21" i="163"/>
  <c r="F21" i="163"/>
  <c r="H21" i="164"/>
  <c r="G21" i="164"/>
  <c r="F21" i="164"/>
  <c r="H21" i="165"/>
  <c r="G21" i="165"/>
  <c r="F21" i="165"/>
  <c r="H21" i="166"/>
  <c r="G21" i="166"/>
  <c r="F21" i="166"/>
  <c r="H21" i="167"/>
  <c r="G21" i="167"/>
  <c r="F21" i="167"/>
  <c r="H21" i="168"/>
  <c r="G21" i="168"/>
  <c r="F21" i="168"/>
  <c r="H21" i="169"/>
  <c r="G21" i="169"/>
  <c r="F21" i="169"/>
  <c r="H21" i="170"/>
  <c r="G21" i="170"/>
  <c r="F21" i="170"/>
  <c r="H21" i="171"/>
  <c r="G21" i="171"/>
  <c r="F21" i="171"/>
  <c r="H21" i="172"/>
  <c r="G21" i="172"/>
  <c r="F21" i="172"/>
  <c r="H21" i="173"/>
  <c r="G21" i="173"/>
  <c r="F21" i="173"/>
  <c r="H21" i="174"/>
  <c r="G21" i="174"/>
  <c r="F21" i="174"/>
  <c r="H21" i="175"/>
  <c r="G21" i="175"/>
  <c r="F21" i="175"/>
  <c r="H21" i="176"/>
  <c r="G21" i="176"/>
  <c r="F21" i="176"/>
  <c r="H21" i="177"/>
  <c r="G21" i="177"/>
  <c r="F21" i="177"/>
  <c r="H21" i="178"/>
  <c r="G21" i="178"/>
  <c r="F21" i="178"/>
  <c r="H21" i="179"/>
  <c r="G21" i="179"/>
  <c r="F21" i="179"/>
  <c r="H21" i="180"/>
  <c r="G21" i="180"/>
  <c r="F21" i="180"/>
  <c r="H21" i="181"/>
  <c r="G21" i="181"/>
  <c r="F21" i="181"/>
  <c r="H21" i="182"/>
  <c r="G21" i="182"/>
  <c r="F21" i="182"/>
  <c r="H21" i="183"/>
  <c r="G21" i="183"/>
  <c r="F21" i="183"/>
  <c r="H21" i="184"/>
  <c r="G21" i="184"/>
  <c r="F21" i="184"/>
  <c r="H21" i="185"/>
  <c r="G21" i="185"/>
  <c r="F21" i="185"/>
  <c r="H21" i="186"/>
  <c r="G21" i="186"/>
  <c r="F21" i="186"/>
  <c r="H21" i="187"/>
  <c r="G21" i="187"/>
  <c r="F21" i="187"/>
  <c r="H21" i="188"/>
  <c r="G21" i="188"/>
  <c r="F21" i="188"/>
  <c r="H21" i="189"/>
  <c r="G21" i="189"/>
  <c r="F21" i="189"/>
  <c r="H21" i="190"/>
  <c r="G21" i="190"/>
  <c r="F21" i="190"/>
  <c r="H21" i="191"/>
  <c r="G21" i="191"/>
  <c r="F21" i="191"/>
  <c r="H21" i="192"/>
  <c r="G21" i="192"/>
  <c r="F21" i="192"/>
  <c r="H21" i="193"/>
  <c r="G21" i="193"/>
  <c r="F21" i="193"/>
  <c r="H21" i="194"/>
  <c r="G21" i="194"/>
  <c r="F21" i="194"/>
  <c r="H21" i="195"/>
  <c r="G21" i="195"/>
  <c r="F21" i="195"/>
  <c r="H21" i="196"/>
  <c r="G21" i="196"/>
  <c r="F21" i="196"/>
  <c r="H21" i="197"/>
  <c r="G21" i="197"/>
  <c r="F21" i="197"/>
  <c r="H21" i="198"/>
  <c r="G21" i="198"/>
  <c r="F21" i="198"/>
  <c r="H21" i="199"/>
  <c r="G21" i="199"/>
  <c r="F21" i="199"/>
  <c r="H21" i="200"/>
  <c r="G21" i="200"/>
  <c r="F21" i="200"/>
  <c r="H21" i="201"/>
  <c r="G21" i="201"/>
  <c r="F21" i="201"/>
  <c r="H21" i="202"/>
  <c r="G21" i="202"/>
  <c r="F21" i="202"/>
  <c r="H21" i="203"/>
  <c r="G21" i="203"/>
  <c r="F21" i="203"/>
  <c r="H21" i="204"/>
  <c r="G21" i="204"/>
  <c r="F21" i="204"/>
  <c r="H21" i="205"/>
  <c r="G21" i="205"/>
  <c r="F21" i="205"/>
  <c r="H21" i="206"/>
  <c r="G21" i="206"/>
  <c r="F21" i="206"/>
  <c r="H21" i="207"/>
  <c r="G21" i="207"/>
  <c r="F21" i="207"/>
  <c r="H21" i="208"/>
  <c r="G21" i="208"/>
  <c r="F21" i="208"/>
  <c r="H21" i="209"/>
  <c r="G21" i="209"/>
  <c r="F21" i="209"/>
  <c r="H21" i="210"/>
  <c r="G21" i="210"/>
  <c r="F21" i="210"/>
  <c r="H21" i="211"/>
  <c r="G21" i="211"/>
  <c r="F21" i="211"/>
  <c r="H21" i="212"/>
  <c r="G21" i="212"/>
  <c r="F21" i="212"/>
  <c r="H21" i="213"/>
  <c r="G21" i="213"/>
  <c r="F21" i="213"/>
  <c r="H21" i="214"/>
  <c r="G21" i="214"/>
  <c r="F21" i="214"/>
  <c r="H21" i="215"/>
  <c r="G21" i="215"/>
  <c r="F21" i="215"/>
  <c r="H21" i="216"/>
  <c r="G21" i="216"/>
  <c r="F21" i="216"/>
  <c r="H21" i="217"/>
  <c r="G21" i="217"/>
  <c r="F21" i="217"/>
  <c r="H21" i="218"/>
  <c r="G21" i="218"/>
  <c r="F21" i="218"/>
  <c r="H21" i="219"/>
  <c r="G21" i="219"/>
  <c r="F21" i="219"/>
  <c r="H21" i="220"/>
  <c r="G21" i="220"/>
  <c r="F21" i="220"/>
  <c r="H21" i="221"/>
  <c r="G21" i="221"/>
  <c r="F21" i="221"/>
  <c r="H21" i="222"/>
  <c r="G21" i="222"/>
  <c r="F21" i="222"/>
  <c r="H21" i="223"/>
  <c r="G21" i="223"/>
  <c r="F21" i="223"/>
  <c r="H21" i="224"/>
  <c r="G21" i="224"/>
  <c r="F21" i="224"/>
  <c r="H21" i="225"/>
  <c r="G21" i="225"/>
  <c r="F21" i="225"/>
  <c r="H21" i="226"/>
  <c r="G21" i="226"/>
  <c r="F21" i="226"/>
  <c r="H21" i="227"/>
  <c r="G21" i="227"/>
  <c r="F21" i="227"/>
  <c r="H21" i="228"/>
  <c r="G21" i="228"/>
  <c r="F21" i="228"/>
  <c r="H21" i="229"/>
  <c r="G21" i="229"/>
  <c r="F21" i="229"/>
  <c r="H21" i="230"/>
  <c r="G21" i="230"/>
  <c r="F21" i="230"/>
  <c r="H21" i="231"/>
  <c r="G21" i="231"/>
  <c r="F21" i="231"/>
  <c r="H21" i="232"/>
  <c r="G21" i="232"/>
  <c r="F21" i="232"/>
  <c r="H21" i="233"/>
  <c r="G21" i="233"/>
  <c r="F21" i="233"/>
  <c r="H21" i="234"/>
  <c r="G21" i="234"/>
  <c r="F21" i="234"/>
  <c r="H21" i="235"/>
  <c r="G21" i="235"/>
  <c r="F21" i="235"/>
  <c r="H21" i="236"/>
  <c r="G21" i="236"/>
  <c r="F21" i="236"/>
  <c r="H21" i="237"/>
  <c r="G21" i="237"/>
  <c r="F21" i="237"/>
  <c r="H21" i="238"/>
  <c r="G21" i="238"/>
  <c r="F21" i="238"/>
  <c r="H21" i="239"/>
  <c r="G21" i="239"/>
  <c r="F21" i="239"/>
  <c r="H21" i="240"/>
  <c r="G21" i="240"/>
  <c r="F21" i="240"/>
  <c r="H21" i="241"/>
  <c r="G21" i="241"/>
  <c r="F21" i="241"/>
  <c r="H21" i="242"/>
  <c r="G21" i="242"/>
  <c r="F21" i="242"/>
  <c r="H21" i="243"/>
  <c r="G21" i="243"/>
  <c r="F21" i="243"/>
  <c r="H21" i="244"/>
  <c r="G21" i="244"/>
  <c r="F21" i="244"/>
  <c r="H21" i="245"/>
  <c r="G21" i="245"/>
  <c r="F21" i="245"/>
  <c r="H21" i="246"/>
  <c r="G21" i="246"/>
  <c r="F21" i="246"/>
  <c r="H21" i="247"/>
  <c r="G21" i="247"/>
  <c r="F21" i="247"/>
  <c r="H21" i="248"/>
  <c r="G21" i="248"/>
  <c r="F21" i="248"/>
  <c r="H21" i="249"/>
  <c r="G21" i="249"/>
  <c r="F21" i="249"/>
  <c r="H21" i="250"/>
  <c r="G21" i="250"/>
  <c r="F21" i="250"/>
  <c r="H21" i="251"/>
  <c r="G21" i="251"/>
  <c r="F21" i="251"/>
  <c r="H21" i="252"/>
  <c r="G21" i="252"/>
  <c r="F21" i="252"/>
  <c r="H21" i="253"/>
  <c r="G21" i="253"/>
  <c r="F21" i="253"/>
  <c r="H21" i="254"/>
  <c r="G21" i="254"/>
  <c r="F21" i="254"/>
  <c r="H21" i="255"/>
  <c r="G21" i="255"/>
  <c r="F21" i="255"/>
  <c r="H21" i="256"/>
  <c r="G21" i="256"/>
  <c r="F21" i="256"/>
  <c r="H21" i="257"/>
  <c r="G21" i="257"/>
  <c r="F21" i="257"/>
  <c r="H21" i="258"/>
  <c r="G21" i="258"/>
  <c r="F21" i="258"/>
  <c r="H21" i="1"/>
  <c r="G21" i="1"/>
  <c r="F21" i="1"/>
  <c r="H7" i="2"/>
  <c r="G7" i="2"/>
  <c r="F7" i="2"/>
  <c r="H7" i="3"/>
  <c r="G7" i="3"/>
  <c r="F7" i="3"/>
  <c r="H7" i="4"/>
  <c r="G7" i="4"/>
  <c r="F7" i="4"/>
  <c r="H7" i="5"/>
  <c r="G7" i="5"/>
  <c r="F7" i="5"/>
  <c r="H7" i="6"/>
  <c r="G7" i="6"/>
  <c r="F7" i="6"/>
  <c r="H7" i="7"/>
  <c r="G7" i="7"/>
  <c r="F7" i="7"/>
  <c r="H7" i="8"/>
  <c r="G7" i="8"/>
  <c r="F7" i="8"/>
  <c r="H7" i="9"/>
  <c r="G7" i="9"/>
  <c r="F7" i="9"/>
  <c r="H7" i="10"/>
  <c r="G7" i="10"/>
  <c r="F7" i="10"/>
  <c r="H7" i="11"/>
  <c r="G7" i="11"/>
  <c r="F7" i="11"/>
  <c r="H7" i="12"/>
  <c r="G7" i="12"/>
  <c r="F7" i="12"/>
  <c r="H7" i="13"/>
  <c r="G7" i="13"/>
  <c r="F7" i="13"/>
  <c r="H7" i="14"/>
  <c r="G7" i="14"/>
  <c r="F7" i="14"/>
  <c r="H7" i="15"/>
  <c r="G7" i="15"/>
  <c r="F7" i="15"/>
  <c r="H7" i="16"/>
  <c r="G7" i="16"/>
  <c r="F7" i="16"/>
  <c r="H7" i="17"/>
  <c r="G7" i="17"/>
  <c r="F7" i="17"/>
  <c r="H7" i="18"/>
  <c r="G7" i="18"/>
  <c r="F7" i="18"/>
  <c r="H7" i="19"/>
  <c r="G7" i="19"/>
  <c r="F7" i="19"/>
  <c r="H7" i="20"/>
  <c r="G7" i="20"/>
  <c r="F7" i="20"/>
  <c r="H7" i="21"/>
  <c r="G7" i="21"/>
  <c r="F7" i="21"/>
  <c r="H7" i="22"/>
  <c r="G7" i="22"/>
  <c r="F7" i="22"/>
  <c r="H7" i="23"/>
  <c r="G7" i="23"/>
  <c r="F7" i="23"/>
  <c r="H7" i="24"/>
  <c r="G7" i="24"/>
  <c r="F7" i="24"/>
  <c r="H7" i="25"/>
  <c r="G7" i="25"/>
  <c r="F7" i="25"/>
  <c r="H7" i="26"/>
  <c r="G7" i="26"/>
  <c r="F7" i="26"/>
  <c r="H7" i="27"/>
  <c r="G7" i="27"/>
  <c r="F7" i="27"/>
  <c r="H7" i="28"/>
  <c r="G7" i="28"/>
  <c r="F7" i="28"/>
  <c r="H7" i="29"/>
  <c r="G7" i="29"/>
  <c r="F7" i="29"/>
  <c r="H7" i="30"/>
  <c r="G7" i="30"/>
  <c r="F7" i="30"/>
  <c r="H7" i="31"/>
  <c r="G7" i="31"/>
  <c r="F7" i="31"/>
  <c r="H7" i="32"/>
  <c r="G7" i="32"/>
  <c r="F7" i="32"/>
  <c r="H7" i="33"/>
  <c r="G7" i="33"/>
  <c r="F7" i="33"/>
  <c r="H7" i="34"/>
  <c r="G7" i="34"/>
  <c r="F7" i="34"/>
  <c r="H7" i="35"/>
  <c r="G7" i="35"/>
  <c r="F7" i="35"/>
  <c r="H7" i="36"/>
  <c r="G7" i="36"/>
  <c r="F7" i="36"/>
  <c r="H7" i="37"/>
  <c r="G7" i="37"/>
  <c r="F7" i="37"/>
  <c r="H7" i="38"/>
  <c r="G7" i="38"/>
  <c r="F7" i="38"/>
  <c r="H7" i="39"/>
  <c r="G7" i="39"/>
  <c r="F7" i="39"/>
  <c r="H7" i="40"/>
  <c r="G7" i="40"/>
  <c r="F7" i="40"/>
  <c r="H7" i="41"/>
  <c r="G7" i="41"/>
  <c r="F7" i="41"/>
  <c r="H7" i="42"/>
  <c r="G7" i="42"/>
  <c r="F7" i="42"/>
  <c r="H7" i="43"/>
  <c r="G7" i="43"/>
  <c r="F7" i="43"/>
  <c r="H7" i="44"/>
  <c r="G7" i="44"/>
  <c r="F7" i="44"/>
  <c r="H7" i="45"/>
  <c r="G7" i="45"/>
  <c r="F7" i="45"/>
  <c r="H7" i="46"/>
  <c r="G7" i="46"/>
  <c r="F7" i="46"/>
  <c r="H7" i="47"/>
  <c r="G7" i="47"/>
  <c r="F7" i="47"/>
  <c r="H7" i="48"/>
  <c r="G7" i="48"/>
  <c r="F7" i="48"/>
  <c r="H7" i="49"/>
  <c r="G7" i="49"/>
  <c r="F7" i="49"/>
  <c r="H7" i="50"/>
  <c r="G7" i="50"/>
  <c r="F7" i="50"/>
  <c r="H7" i="51"/>
  <c r="G7" i="51"/>
  <c r="F7" i="51"/>
  <c r="H7" i="52"/>
  <c r="G7" i="52"/>
  <c r="F7" i="52"/>
  <c r="H7" i="53"/>
  <c r="G7" i="53"/>
  <c r="F7" i="53"/>
  <c r="H7" i="54"/>
  <c r="G7" i="54"/>
  <c r="F7" i="54"/>
  <c r="H7" i="55"/>
  <c r="G7" i="55"/>
  <c r="F7" i="55"/>
  <c r="H7" i="56"/>
  <c r="G7" i="56"/>
  <c r="F7" i="56"/>
  <c r="H7" i="57"/>
  <c r="G7" i="57"/>
  <c r="F7" i="57"/>
  <c r="H7" i="58"/>
  <c r="G7" i="58"/>
  <c r="F7" i="58"/>
  <c r="H7" i="59"/>
  <c r="G7" i="59"/>
  <c r="F7" i="59"/>
  <c r="H7" i="60"/>
  <c r="G7" i="60"/>
  <c r="F7" i="60"/>
  <c r="H7" i="61"/>
  <c r="G7" i="61"/>
  <c r="F7" i="61"/>
  <c r="H7" i="62"/>
  <c r="G7" i="62"/>
  <c r="F7" i="62"/>
  <c r="H7" i="63"/>
  <c r="G7" i="63"/>
  <c r="F7" i="63"/>
  <c r="H7" i="64"/>
  <c r="G7" i="64"/>
  <c r="F7" i="64"/>
  <c r="H7" i="65"/>
  <c r="G7" i="65"/>
  <c r="F7" i="65"/>
  <c r="H7" i="66"/>
  <c r="G7" i="66"/>
  <c r="F7" i="66"/>
  <c r="H7" i="67"/>
  <c r="G7" i="67"/>
  <c r="F7" i="67"/>
  <c r="H7" i="68"/>
  <c r="G7" i="68"/>
  <c r="F7" i="68"/>
  <c r="H7" i="69"/>
  <c r="G7" i="69"/>
  <c r="F7" i="69"/>
  <c r="H7" i="70"/>
  <c r="G7" i="70"/>
  <c r="F7" i="70"/>
  <c r="H7" i="71"/>
  <c r="G7" i="71"/>
  <c r="F7" i="71"/>
  <c r="H7" i="72"/>
  <c r="G7" i="72"/>
  <c r="F7" i="72"/>
  <c r="H7" i="73"/>
  <c r="G7" i="73"/>
  <c r="F7" i="73"/>
  <c r="H7" i="74"/>
  <c r="G7" i="74"/>
  <c r="F7" i="74"/>
  <c r="H7" i="75"/>
  <c r="G7" i="75"/>
  <c r="F7" i="75"/>
  <c r="H7" i="76"/>
  <c r="G7" i="76"/>
  <c r="F7" i="76"/>
  <c r="H7" i="77"/>
  <c r="G7" i="77"/>
  <c r="F7" i="77"/>
  <c r="H7" i="78"/>
  <c r="G7" i="78"/>
  <c r="F7" i="78"/>
  <c r="H7" i="79"/>
  <c r="G7" i="79"/>
  <c r="F7" i="79"/>
  <c r="H7" i="80"/>
  <c r="G7" i="80"/>
  <c r="F7" i="80"/>
  <c r="H7" i="81"/>
  <c r="G7" i="81"/>
  <c r="F7" i="81"/>
  <c r="H7" i="82"/>
  <c r="G7" i="82"/>
  <c r="F7" i="82"/>
  <c r="H7" i="83"/>
  <c r="G7" i="83"/>
  <c r="F7" i="83"/>
  <c r="H7" i="84"/>
  <c r="G7" i="84"/>
  <c r="F7" i="84"/>
  <c r="H7" i="85"/>
  <c r="G7" i="85"/>
  <c r="F7" i="85"/>
  <c r="H7" i="86"/>
  <c r="G7" i="86"/>
  <c r="F7" i="86"/>
  <c r="H7" i="87"/>
  <c r="G7" i="87"/>
  <c r="F7" i="87"/>
  <c r="H7" i="88"/>
  <c r="G7" i="88"/>
  <c r="F7" i="88"/>
  <c r="H7" i="89"/>
  <c r="G7" i="89"/>
  <c r="F7" i="89"/>
  <c r="H7" i="90"/>
  <c r="G7" i="90"/>
  <c r="F7" i="90"/>
  <c r="H7" i="91"/>
  <c r="G7" i="91"/>
  <c r="F7" i="91"/>
  <c r="H7" i="92"/>
  <c r="G7" i="92"/>
  <c r="F7" i="92"/>
  <c r="H7" i="93"/>
  <c r="G7" i="93"/>
  <c r="F7" i="93"/>
  <c r="H7" i="94"/>
  <c r="G7" i="94"/>
  <c r="F7" i="94"/>
  <c r="H7" i="95"/>
  <c r="G7" i="95"/>
  <c r="F7" i="95"/>
  <c r="H7" i="96"/>
  <c r="G7" i="96"/>
  <c r="F7" i="96"/>
  <c r="H7" i="97"/>
  <c r="G7" i="97"/>
  <c r="F7" i="97"/>
  <c r="H7" i="98"/>
  <c r="G7" i="98"/>
  <c r="F7" i="98"/>
  <c r="H7" i="99"/>
  <c r="G7" i="99"/>
  <c r="F7" i="99"/>
  <c r="H7" i="100"/>
  <c r="G7" i="100"/>
  <c r="F7" i="100"/>
  <c r="H7" i="101"/>
  <c r="G7" i="101"/>
  <c r="F7" i="101"/>
  <c r="H7" i="102"/>
  <c r="G7" i="102"/>
  <c r="F7" i="102"/>
  <c r="H7" i="103"/>
  <c r="G7" i="103"/>
  <c r="F7" i="103"/>
  <c r="H7" i="104"/>
  <c r="G7" i="104"/>
  <c r="F7" i="104"/>
  <c r="H7" i="105"/>
  <c r="G7" i="105"/>
  <c r="F7" i="105"/>
  <c r="H7" i="106"/>
  <c r="G7" i="106"/>
  <c r="F7" i="106"/>
  <c r="H7" i="107"/>
  <c r="G7" i="107"/>
  <c r="F7" i="107"/>
  <c r="H7" i="108"/>
  <c r="G7" i="108"/>
  <c r="F7" i="108"/>
  <c r="H7" i="109"/>
  <c r="G7" i="109"/>
  <c r="F7" i="109"/>
  <c r="H7" i="110"/>
  <c r="G7" i="110"/>
  <c r="F7" i="110"/>
  <c r="H7" i="111"/>
  <c r="G7" i="111"/>
  <c r="F7" i="111"/>
  <c r="H7" i="112"/>
  <c r="G7" i="112"/>
  <c r="F7" i="112"/>
  <c r="H7" i="113"/>
  <c r="G7" i="113"/>
  <c r="F7" i="113"/>
  <c r="H7" i="114"/>
  <c r="G7" i="114"/>
  <c r="F7" i="114"/>
  <c r="H7" i="115"/>
  <c r="G7" i="115"/>
  <c r="F7" i="115"/>
  <c r="H7" i="116"/>
  <c r="G7" i="116"/>
  <c r="F7" i="116"/>
  <c r="H7" i="117"/>
  <c r="G7" i="117"/>
  <c r="F7" i="117"/>
  <c r="H7" i="118"/>
  <c r="G7" i="118"/>
  <c r="F7" i="118"/>
  <c r="H7" i="119"/>
  <c r="G7" i="119"/>
  <c r="F7" i="119"/>
  <c r="H7" i="120"/>
  <c r="G7" i="120"/>
  <c r="F7" i="120"/>
  <c r="H7" i="121"/>
  <c r="G7" i="121"/>
  <c r="F7" i="121"/>
  <c r="H7" i="122"/>
  <c r="G7" i="122"/>
  <c r="F7" i="122"/>
  <c r="H7" i="123"/>
  <c r="G7" i="123"/>
  <c r="F7" i="123"/>
  <c r="H7" i="124"/>
  <c r="G7" i="124"/>
  <c r="F7" i="124"/>
  <c r="H7" i="125"/>
  <c r="G7" i="125"/>
  <c r="F7" i="125"/>
  <c r="H7" i="126"/>
  <c r="G7" i="126"/>
  <c r="F7" i="126"/>
  <c r="H7" i="127"/>
  <c r="G7" i="127"/>
  <c r="F7" i="127"/>
  <c r="H7" i="128"/>
  <c r="G7" i="128"/>
  <c r="F7" i="128"/>
  <c r="H7" i="129"/>
  <c r="G7" i="129"/>
  <c r="F7" i="129"/>
  <c r="H7" i="130"/>
  <c r="G7" i="130"/>
  <c r="F7" i="130"/>
  <c r="H7" i="131"/>
  <c r="G7" i="131"/>
  <c r="F7" i="131"/>
  <c r="H7" i="132"/>
  <c r="G7" i="132"/>
  <c r="F7" i="132"/>
  <c r="H7" i="133"/>
  <c r="G7" i="133"/>
  <c r="F7" i="133"/>
  <c r="H7" i="134"/>
  <c r="G7" i="134"/>
  <c r="F7" i="134"/>
  <c r="H7" i="135"/>
  <c r="G7" i="135"/>
  <c r="F7" i="135"/>
  <c r="H7" i="136"/>
  <c r="G7" i="136"/>
  <c r="F7" i="136"/>
  <c r="H7" i="137"/>
  <c r="G7" i="137"/>
  <c r="F7" i="137"/>
  <c r="H7" i="138"/>
  <c r="G7" i="138"/>
  <c r="F7" i="138"/>
  <c r="H7" i="139"/>
  <c r="G7" i="139"/>
  <c r="F7" i="139"/>
  <c r="H7" i="140"/>
  <c r="G7" i="140"/>
  <c r="F7" i="140"/>
  <c r="H7" i="141"/>
  <c r="G7" i="141"/>
  <c r="F7" i="141"/>
  <c r="H7" i="142"/>
  <c r="G7" i="142"/>
  <c r="F7" i="142"/>
  <c r="H7" i="143"/>
  <c r="G7" i="143"/>
  <c r="F7" i="143"/>
  <c r="H7" i="144"/>
  <c r="G7" i="144"/>
  <c r="F7" i="144"/>
  <c r="H7" i="145"/>
  <c r="G7" i="145"/>
  <c r="F7" i="145"/>
  <c r="H7" i="146"/>
  <c r="G7" i="146"/>
  <c r="F7" i="146"/>
  <c r="H7" i="147"/>
  <c r="G7" i="147"/>
  <c r="F7" i="147"/>
  <c r="H7" i="148"/>
  <c r="G7" i="148"/>
  <c r="F7" i="148"/>
  <c r="H7" i="149"/>
  <c r="G7" i="149"/>
  <c r="F7" i="149"/>
  <c r="H7" i="150"/>
  <c r="G7" i="150"/>
  <c r="F7" i="150"/>
  <c r="H7" i="151"/>
  <c r="G7" i="151"/>
  <c r="F7" i="151"/>
  <c r="H7" i="152"/>
  <c r="G7" i="152"/>
  <c r="F7" i="152"/>
  <c r="H7" i="153"/>
  <c r="G7" i="153"/>
  <c r="F7" i="153"/>
  <c r="H7" i="154"/>
  <c r="G7" i="154"/>
  <c r="F7" i="154"/>
  <c r="H7" i="155"/>
  <c r="G7" i="155"/>
  <c r="F7" i="155"/>
  <c r="H7" i="156"/>
  <c r="G7" i="156"/>
  <c r="F7" i="156"/>
  <c r="H7" i="157"/>
  <c r="G7" i="157"/>
  <c r="F7" i="157"/>
  <c r="H7" i="158"/>
  <c r="G7" i="158"/>
  <c r="F7" i="158"/>
  <c r="H7" i="159"/>
  <c r="G7" i="159"/>
  <c r="F7" i="159"/>
  <c r="H7" i="160"/>
  <c r="G7" i="160"/>
  <c r="F7" i="160"/>
  <c r="H7" i="161"/>
  <c r="G7" i="161"/>
  <c r="F7" i="161"/>
  <c r="H7" i="162"/>
  <c r="G7" i="162"/>
  <c r="F7" i="162"/>
  <c r="H7" i="163"/>
  <c r="G7" i="163"/>
  <c r="F7" i="163"/>
  <c r="H7" i="164"/>
  <c r="G7" i="164"/>
  <c r="F7" i="164"/>
  <c r="H7" i="165"/>
  <c r="G7" i="165"/>
  <c r="F7" i="165"/>
  <c r="H7" i="166"/>
  <c r="G7" i="166"/>
  <c r="F7" i="166"/>
  <c r="H7" i="167"/>
  <c r="G7" i="167"/>
  <c r="F7" i="167"/>
  <c r="H7" i="168"/>
  <c r="G7" i="168"/>
  <c r="F7" i="168"/>
  <c r="H7" i="169"/>
  <c r="G7" i="169"/>
  <c r="F7" i="169"/>
  <c r="H7" i="170"/>
  <c r="G7" i="170"/>
  <c r="F7" i="170"/>
  <c r="H7" i="171"/>
  <c r="G7" i="171"/>
  <c r="F7" i="171"/>
  <c r="H7" i="172"/>
  <c r="G7" i="172"/>
  <c r="F7" i="172"/>
  <c r="H7" i="173"/>
  <c r="G7" i="173"/>
  <c r="F7" i="173"/>
  <c r="H7" i="174"/>
  <c r="G7" i="174"/>
  <c r="F7" i="174"/>
  <c r="H7" i="175"/>
  <c r="G7" i="175"/>
  <c r="F7" i="175"/>
  <c r="H7" i="176"/>
  <c r="G7" i="176"/>
  <c r="F7" i="176"/>
  <c r="H7" i="177"/>
  <c r="G7" i="177"/>
  <c r="F7" i="177"/>
  <c r="H7" i="178"/>
  <c r="G7" i="178"/>
  <c r="F7" i="178"/>
  <c r="H7" i="179"/>
  <c r="G7" i="179"/>
  <c r="F7" i="179"/>
  <c r="H7" i="180"/>
  <c r="G7" i="180"/>
  <c r="F7" i="180"/>
  <c r="H7" i="181"/>
  <c r="G7" i="181"/>
  <c r="F7" i="181"/>
  <c r="H7" i="182"/>
  <c r="G7" i="182"/>
  <c r="F7" i="182"/>
  <c r="H7" i="183"/>
  <c r="G7" i="183"/>
  <c r="F7" i="183"/>
  <c r="H7" i="184"/>
  <c r="G7" i="184"/>
  <c r="F7" i="184"/>
  <c r="H7" i="185"/>
  <c r="G7" i="185"/>
  <c r="F7" i="185"/>
  <c r="H7" i="186"/>
  <c r="G7" i="186"/>
  <c r="F7" i="186"/>
  <c r="H7" i="187"/>
  <c r="G7" i="187"/>
  <c r="F7" i="187"/>
  <c r="H7" i="188"/>
  <c r="G7" i="188"/>
  <c r="F7" i="188"/>
  <c r="H7" i="189"/>
  <c r="G7" i="189"/>
  <c r="F7" i="189"/>
  <c r="H7" i="190"/>
  <c r="G7" i="190"/>
  <c r="F7" i="190"/>
  <c r="H7" i="191"/>
  <c r="G7" i="191"/>
  <c r="F7" i="191"/>
  <c r="H7" i="192"/>
  <c r="G7" i="192"/>
  <c r="F7" i="192"/>
  <c r="H7" i="193"/>
  <c r="G7" i="193"/>
  <c r="F7" i="193"/>
  <c r="H7" i="194"/>
  <c r="G7" i="194"/>
  <c r="F7" i="194"/>
  <c r="H7" i="195"/>
  <c r="G7" i="195"/>
  <c r="F7" i="195"/>
  <c r="H7" i="196"/>
  <c r="G7" i="196"/>
  <c r="F7" i="196"/>
  <c r="H7" i="197"/>
  <c r="G7" i="197"/>
  <c r="F7" i="197"/>
  <c r="H7" i="198"/>
  <c r="G7" i="198"/>
  <c r="F7" i="198"/>
  <c r="H7" i="199"/>
  <c r="G7" i="199"/>
  <c r="F7" i="199"/>
  <c r="H7" i="200"/>
  <c r="G7" i="200"/>
  <c r="F7" i="200"/>
  <c r="H7" i="201"/>
  <c r="G7" i="201"/>
  <c r="F7" i="201"/>
  <c r="H7" i="202"/>
  <c r="G7" i="202"/>
  <c r="F7" i="202"/>
  <c r="H7" i="203"/>
  <c r="G7" i="203"/>
  <c r="F7" i="203"/>
  <c r="H7" i="204"/>
  <c r="G7" i="204"/>
  <c r="F7" i="204"/>
  <c r="H7" i="205"/>
  <c r="G7" i="205"/>
  <c r="F7" i="205"/>
  <c r="H7" i="206"/>
  <c r="G7" i="206"/>
  <c r="F7" i="206"/>
  <c r="H7" i="207"/>
  <c r="G7" i="207"/>
  <c r="F7" i="207"/>
  <c r="H7" i="208"/>
  <c r="G7" i="208"/>
  <c r="F7" i="208"/>
  <c r="H7" i="209"/>
  <c r="G7" i="209"/>
  <c r="F7" i="209"/>
  <c r="H7" i="210"/>
  <c r="G7" i="210"/>
  <c r="F7" i="210"/>
  <c r="H7" i="211"/>
  <c r="G7" i="211"/>
  <c r="F7" i="211"/>
  <c r="H7" i="212"/>
  <c r="G7" i="212"/>
  <c r="F7" i="212"/>
  <c r="H7" i="213"/>
  <c r="G7" i="213"/>
  <c r="F7" i="213"/>
  <c r="H7" i="214"/>
  <c r="G7" i="214"/>
  <c r="F7" i="214"/>
  <c r="H7" i="215"/>
  <c r="G7" i="215"/>
  <c r="F7" i="215"/>
  <c r="H7" i="216"/>
  <c r="G7" i="216"/>
  <c r="F7" i="216"/>
  <c r="H7" i="217"/>
  <c r="G7" i="217"/>
  <c r="F7" i="217"/>
  <c r="H7" i="218"/>
  <c r="G7" i="218"/>
  <c r="F7" i="218"/>
  <c r="H7" i="219"/>
  <c r="G7" i="219"/>
  <c r="F7" i="219"/>
  <c r="H7" i="220"/>
  <c r="G7" i="220"/>
  <c r="F7" i="220"/>
  <c r="H7" i="221"/>
  <c r="G7" i="221"/>
  <c r="F7" i="221"/>
  <c r="H7" i="222"/>
  <c r="G7" i="222"/>
  <c r="F7" i="222"/>
  <c r="H7" i="223"/>
  <c r="G7" i="223"/>
  <c r="F7" i="223"/>
  <c r="H7" i="224"/>
  <c r="G7" i="224"/>
  <c r="F7" i="224"/>
  <c r="H7" i="225"/>
  <c r="G7" i="225"/>
  <c r="F7" i="225"/>
  <c r="H7" i="226"/>
  <c r="G7" i="226"/>
  <c r="F7" i="226"/>
  <c r="H7" i="227"/>
  <c r="G7" i="227"/>
  <c r="F7" i="227"/>
  <c r="H7" i="228"/>
  <c r="G7" i="228"/>
  <c r="F7" i="228"/>
  <c r="H7" i="229"/>
  <c r="G7" i="229"/>
  <c r="F7" i="229"/>
  <c r="H7" i="230"/>
  <c r="G7" i="230"/>
  <c r="F7" i="230"/>
  <c r="H7" i="231"/>
  <c r="G7" i="231"/>
  <c r="F7" i="231"/>
  <c r="H7" i="232"/>
  <c r="G7" i="232"/>
  <c r="F7" i="232"/>
  <c r="H7" i="233"/>
  <c r="G7" i="233"/>
  <c r="F7" i="233"/>
  <c r="H7" i="234"/>
  <c r="G7" i="234"/>
  <c r="F7" i="234"/>
  <c r="H7" i="235"/>
  <c r="G7" i="235"/>
  <c r="F7" i="235"/>
  <c r="H7" i="236"/>
  <c r="G7" i="236"/>
  <c r="F7" i="236"/>
  <c r="H7" i="237"/>
  <c r="G7" i="237"/>
  <c r="F7" i="237"/>
  <c r="H7" i="238"/>
  <c r="G7" i="238"/>
  <c r="F7" i="238"/>
  <c r="H7" i="239"/>
  <c r="G7" i="239"/>
  <c r="F7" i="239"/>
  <c r="H7" i="240"/>
  <c r="G7" i="240"/>
  <c r="F7" i="240"/>
  <c r="H7" i="241"/>
  <c r="G7" i="241"/>
  <c r="F7" i="241"/>
  <c r="H7" i="242"/>
  <c r="G7" i="242"/>
  <c r="F7" i="242"/>
  <c r="H7" i="243"/>
  <c r="G7" i="243"/>
  <c r="F7" i="243"/>
  <c r="H7" i="244"/>
  <c r="G7" i="244"/>
  <c r="F7" i="244"/>
  <c r="H7" i="245"/>
  <c r="G7" i="245"/>
  <c r="F7" i="245"/>
  <c r="H7" i="246"/>
  <c r="G7" i="246"/>
  <c r="F7" i="246"/>
  <c r="H7" i="247"/>
  <c r="G7" i="247"/>
  <c r="F7" i="247"/>
  <c r="H7" i="248"/>
  <c r="G7" i="248"/>
  <c r="F7" i="248"/>
  <c r="H7" i="249"/>
  <c r="G7" i="249"/>
  <c r="F7" i="249"/>
  <c r="H7" i="250"/>
  <c r="G7" i="250"/>
  <c r="F7" i="250"/>
  <c r="H7" i="251"/>
  <c r="G7" i="251"/>
  <c r="F7" i="251"/>
  <c r="H7" i="252"/>
  <c r="G7" i="252"/>
  <c r="F7" i="252"/>
  <c r="H7" i="253"/>
  <c r="G7" i="253"/>
  <c r="F7" i="253"/>
  <c r="H7" i="254"/>
  <c r="G7" i="254"/>
  <c r="F7" i="254"/>
  <c r="H7" i="255"/>
  <c r="G7" i="255"/>
  <c r="F7" i="255"/>
  <c r="H7" i="256"/>
  <c r="G7" i="256"/>
  <c r="F7" i="256"/>
  <c r="H7" i="257"/>
  <c r="G7" i="257"/>
  <c r="F7" i="257"/>
  <c r="H7" i="258"/>
  <c r="G7" i="258"/>
  <c r="F7" i="258"/>
  <c r="H7" i="1"/>
  <c r="G7" i="1"/>
  <c r="F7" i="1"/>
  <c r="G43" i="54" l="1"/>
  <c r="F43" i="51"/>
  <c r="H43" i="49"/>
  <c r="G43" i="46"/>
  <c r="F43" i="43"/>
  <c r="H43" i="41"/>
  <c r="G43" i="38"/>
  <c r="F43" i="35"/>
  <c r="H43" i="33"/>
  <c r="G43" i="30"/>
  <c r="F43" i="27"/>
  <c r="H43" i="25"/>
  <c r="G43" i="22"/>
  <c r="F43" i="19"/>
  <c r="H43" i="17"/>
  <c r="G43" i="14"/>
  <c r="F43" i="11"/>
  <c r="H43" i="9"/>
  <c r="G43" i="6"/>
  <c r="F43" i="3"/>
  <c r="F31" i="120"/>
  <c r="H43" i="258"/>
  <c r="G43" i="255"/>
  <c r="F43" i="252"/>
  <c r="H43" i="250"/>
  <c r="G43" i="247"/>
  <c r="F43" i="244"/>
  <c r="H43" i="242"/>
  <c r="G43" i="239"/>
  <c r="F43" i="236"/>
  <c r="H43" i="234"/>
  <c r="G43" i="231"/>
  <c r="F43" i="228"/>
  <c r="H43" i="226"/>
  <c r="G43" i="223"/>
  <c r="F43" i="220"/>
  <c r="H43" i="218"/>
  <c r="G43" i="215"/>
  <c r="F43" i="212"/>
  <c r="H43" i="210"/>
  <c r="G43" i="207"/>
  <c r="F43" i="204"/>
  <c r="H43" i="202"/>
  <c r="G43" i="199"/>
  <c r="F43" i="196"/>
  <c r="H43" i="194"/>
  <c r="G43" i="191"/>
  <c r="F43" i="188"/>
  <c r="H43" i="186"/>
  <c r="G43" i="183"/>
  <c r="F43" i="180"/>
  <c r="H43" i="178"/>
  <c r="G43" i="175"/>
  <c r="F43" i="172"/>
  <c r="H43" i="170"/>
  <c r="G43" i="167"/>
  <c r="F43" i="164"/>
  <c r="H43" i="162"/>
  <c r="G43" i="159"/>
  <c r="F43" i="156"/>
  <c r="H43" i="154"/>
  <c r="G43" i="151"/>
  <c r="F43" i="148"/>
  <c r="H43" i="146"/>
  <c r="G43" i="143"/>
  <c r="F43" i="140"/>
  <c r="H43" i="138"/>
  <c r="G43" i="135"/>
  <c r="F43" i="132"/>
  <c r="H43" i="130"/>
  <c r="G43" i="127"/>
  <c r="F43" i="124"/>
  <c r="H43" i="122"/>
  <c r="G43" i="119"/>
  <c r="F43" i="116"/>
  <c r="H43" i="114"/>
  <c r="G43" i="111"/>
  <c r="F43" i="108"/>
  <c r="H43" i="106"/>
  <c r="G43" i="103"/>
  <c r="F43" i="100"/>
  <c r="H43" i="98"/>
  <c r="G43" i="95"/>
  <c r="F43" i="92"/>
  <c r="H43" i="90"/>
  <c r="G43" i="87"/>
  <c r="F43" i="84"/>
  <c r="H43" i="82"/>
  <c r="G43" i="79"/>
  <c r="F43" i="76"/>
  <c r="H43" i="74"/>
  <c r="G43" i="71"/>
  <c r="F43" i="68"/>
  <c r="H43" i="66"/>
  <c r="G43" i="63"/>
  <c r="F43" i="60"/>
  <c r="H43" i="58"/>
  <c r="G43" i="55"/>
  <c r="F43" i="52"/>
  <c r="H43" i="50"/>
  <c r="G43" i="47"/>
  <c r="F43" i="44"/>
  <c r="H43" i="42"/>
  <c r="G43" i="39"/>
  <c r="F43" i="36"/>
  <c r="H43" i="34"/>
  <c r="G43" i="31"/>
  <c r="F43" i="28"/>
  <c r="H43" i="26"/>
  <c r="G43" i="23"/>
  <c r="F43" i="20"/>
  <c r="H43" i="18"/>
  <c r="G43" i="15"/>
  <c r="F43" i="12"/>
  <c r="H43" i="10"/>
  <c r="G43" i="7"/>
  <c r="F43" i="4"/>
  <c r="H43" i="2"/>
  <c r="F31" i="200"/>
  <c r="F31" i="192"/>
  <c r="G31" i="187"/>
  <c r="F31" i="160"/>
  <c r="H31" i="150"/>
  <c r="H31" i="142"/>
  <c r="H31" i="86"/>
  <c r="H31" i="70"/>
  <c r="G31" i="59"/>
  <c r="F31" i="48"/>
  <c r="G31" i="35"/>
  <c r="G31" i="27"/>
  <c r="G31" i="19"/>
  <c r="F31" i="8"/>
  <c r="G31" i="115"/>
  <c r="H31" i="110"/>
  <c r="H31" i="102"/>
  <c r="G31" i="99"/>
  <c r="G31" i="91"/>
  <c r="F31" i="80"/>
  <c r="G31" i="67"/>
  <c r="H31" i="54"/>
  <c r="G31" i="43"/>
  <c r="F31" i="32"/>
  <c r="H31" i="22"/>
  <c r="G31" i="3"/>
  <c r="G31" i="163"/>
  <c r="H31" i="158"/>
  <c r="F31" i="152"/>
  <c r="F31" i="144"/>
  <c r="G31" i="139"/>
  <c r="H31" i="134"/>
  <c r="F31" i="128"/>
  <c r="H31" i="118"/>
  <c r="F31" i="112"/>
  <c r="F31" i="104"/>
  <c r="H31" i="94"/>
  <c r="G31" i="83"/>
  <c r="G31" i="75"/>
  <c r="H31" i="62"/>
  <c r="G31" i="51"/>
  <c r="H31" i="38"/>
  <c r="F31" i="24"/>
  <c r="H31" i="14"/>
  <c r="G31" i="11"/>
  <c r="G31" i="147"/>
  <c r="F31" i="136"/>
  <c r="G31" i="131"/>
  <c r="G31" i="123"/>
  <c r="G31" i="107"/>
  <c r="F31" i="96"/>
  <c r="F31" i="88"/>
  <c r="H31" i="78"/>
  <c r="F31" i="72"/>
  <c r="F31" i="64"/>
  <c r="F31" i="56"/>
  <c r="H31" i="46"/>
  <c r="F31" i="40"/>
  <c r="H31" i="30"/>
  <c r="F31" i="16"/>
  <c r="H31" i="6"/>
  <c r="F31" i="256"/>
  <c r="F31" i="248"/>
  <c r="H31" i="238"/>
  <c r="G31" i="227"/>
  <c r="G31" i="1"/>
  <c r="G31" i="251"/>
  <c r="G31" i="243"/>
  <c r="G31" i="235"/>
  <c r="G31" i="219"/>
  <c r="G31" i="211"/>
  <c r="G31" i="203"/>
  <c r="H31" i="190"/>
  <c r="G31" i="179"/>
  <c r="G31" i="171"/>
  <c r="H31" i="166"/>
  <c r="H31" i="246"/>
  <c r="F31" i="232"/>
  <c r="F31" i="224"/>
  <c r="H31" i="214"/>
  <c r="H31" i="126"/>
  <c r="H31" i="254"/>
  <c r="F31" i="240"/>
  <c r="H31" i="230"/>
  <c r="H31" i="222"/>
  <c r="F31" i="216"/>
  <c r="F31" i="208"/>
  <c r="H31" i="206"/>
  <c r="G31" i="195"/>
  <c r="F31" i="184"/>
  <c r="F31" i="176"/>
  <c r="F31" i="168"/>
  <c r="H31" i="198"/>
  <c r="H31" i="182"/>
  <c r="H31" i="174"/>
  <c r="G31" i="155"/>
  <c r="G31" i="214"/>
  <c r="G31" i="150"/>
  <c r="G43" i="258"/>
  <c r="F43" i="255"/>
  <c r="H43" i="253"/>
  <c r="G43" i="250"/>
  <c r="F43" i="247"/>
  <c r="H43" i="245"/>
  <c r="G43" i="242"/>
  <c r="F43" i="239"/>
  <c r="H43" i="237"/>
  <c r="G43" i="234"/>
  <c r="F43" i="231"/>
  <c r="H43" i="229"/>
  <c r="G43" i="226"/>
  <c r="F43" i="223"/>
  <c r="H43" i="221"/>
  <c r="G43" i="218"/>
  <c r="F43" i="215"/>
  <c r="H43" i="213"/>
  <c r="G43" i="210"/>
  <c r="F43" i="207"/>
  <c r="H43" i="205"/>
  <c r="G43" i="202"/>
  <c r="F43" i="199"/>
  <c r="H43" i="197"/>
  <c r="G43" i="194"/>
  <c r="H43" i="125"/>
  <c r="G43" i="122"/>
  <c r="F43" i="119"/>
  <c r="H43" i="117"/>
  <c r="G43" i="114"/>
  <c r="F43" i="111"/>
  <c r="H43" i="109"/>
  <c r="G43" i="106"/>
  <c r="F43" i="103"/>
  <c r="H43" i="101"/>
  <c r="G43" i="98"/>
  <c r="F43" i="95"/>
  <c r="H43" i="93"/>
  <c r="G43" i="90"/>
  <c r="F43" i="87"/>
  <c r="H43" i="85"/>
  <c r="G43" i="82"/>
  <c r="F43" i="79"/>
  <c r="H43" i="77"/>
  <c r="G43" i="74"/>
  <c r="F43" i="71"/>
  <c r="H43" i="69"/>
  <c r="G43" i="66"/>
  <c r="F43" i="63"/>
  <c r="H43" i="61"/>
  <c r="G43" i="58"/>
  <c r="F43" i="55"/>
  <c r="H43" i="53"/>
  <c r="G43" i="50"/>
  <c r="F43" i="47"/>
  <c r="H43" i="45"/>
  <c r="G43" i="42"/>
  <c r="F43" i="39"/>
  <c r="H43" i="37"/>
  <c r="G43" i="34"/>
  <c r="F43" i="31"/>
  <c r="H43" i="29"/>
  <c r="G43" i="26"/>
  <c r="F43" i="23"/>
  <c r="H43" i="21"/>
  <c r="G43" i="18"/>
  <c r="F43" i="15"/>
  <c r="H43" i="13"/>
  <c r="G43" i="10"/>
  <c r="F43" i="7"/>
  <c r="F43" i="114"/>
  <c r="F43" i="98"/>
  <c r="F43" i="82"/>
  <c r="F43" i="42"/>
  <c r="H43" i="40"/>
  <c r="G43" i="37"/>
  <c r="F43" i="34"/>
  <c r="H43" i="32"/>
  <c r="G43" i="29"/>
  <c r="F43" i="26"/>
  <c r="H43" i="24"/>
  <c r="G43" i="21"/>
  <c r="G31" i="258"/>
  <c r="F31" i="255"/>
  <c r="H31" i="253"/>
  <c r="G31" i="250"/>
  <c r="F31" i="247"/>
  <c r="H31" i="245"/>
  <c r="G31" i="242"/>
  <c r="F31" i="239"/>
  <c r="H31" i="237"/>
  <c r="G31" i="234"/>
  <c r="F31" i="231"/>
  <c r="H31" i="229"/>
  <c r="G31" i="226"/>
  <c r="F31" i="223"/>
  <c r="H31" i="221"/>
  <c r="G31" i="218"/>
  <c r="F31" i="215"/>
  <c r="H31" i="213"/>
  <c r="G31" i="210"/>
  <c r="F31" i="207"/>
  <c r="H31" i="205"/>
  <c r="G31" i="202"/>
  <c r="F31" i="199"/>
  <c r="H31" i="197"/>
  <c r="G31" i="194"/>
  <c r="F31" i="191"/>
  <c r="H31" i="189"/>
  <c r="G31" i="186"/>
  <c r="F31" i="183"/>
  <c r="H31" i="181"/>
  <c r="G31" i="178"/>
  <c r="F31" i="175"/>
  <c r="H31" i="173"/>
  <c r="G31" i="170"/>
  <c r="F31" i="167"/>
  <c r="H31" i="165"/>
  <c r="G31" i="162"/>
  <c r="F31" i="159"/>
  <c r="H31" i="157"/>
  <c r="G31" i="154"/>
  <c r="F31" i="151"/>
  <c r="H31" i="149"/>
  <c r="G31" i="146"/>
  <c r="F31" i="143"/>
  <c r="H31" i="141"/>
  <c r="G31" i="138"/>
  <c r="F31" i="135"/>
  <c r="H31" i="133"/>
  <c r="G31" i="130"/>
  <c r="F31" i="127"/>
  <c r="H31" i="125"/>
  <c r="G31" i="122"/>
  <c r="F31" i="119"/>
  <c r="H31" i="117"/>
  <c r="G31" i="114"/>
  <c r="F31" i="111"/>
  <c r="H31" i="109"/>
  <c r="G31" i="106"/>
  <c r="F31" i="103"/>
  <c r="H31" i="101"/>
  <c r="G31" i="98"/>
  <c r="F31" i="95"/>
  <c r="H31" i="93"/>
  <c r="G31" i="90"/>
  <c r="F31" i="87"/>
  <c r="H31" i="85"/>
  <c r="G31" i="82"/>
  <c r="F31" i="79"/>
  <c r="H31" i="77"/>
  <c r="G31" i="74"/>
  <c r="F31" i="71"/>
  <c r="H31" i="69"/>
  <c r="G31" i="66"/>
  <c r="F31" i="63"/>
  <c r="H31" i="61"/>
  <c r="G31" i="58"/>
  <c r="F31" i="55"/>
  <c r="H31" i="53"/>
  <c r="G31" i="50"/>
  <c r="F31" i="47"/>
  <c r="H31" i="45"/>
  <c r="G31" i="42"/>
  <c r="F31" i="39"/>
  <c r="H31" i="37"/>
  <c r="G31" i="34"/>
  <c r="F31" i="31"/>
  <c r="H31" i="29"/>
  <c r="G31" i="26"/>
  <c r="F31" i="23"/>
  <c r="H31" i="21"/>
  <c r="G31" i="18"/>
  <c r="F31" i="15"/>
  <c r="H31" i="13"/>
  <c r="G31" i="10"/>
  <c r="F31" i="7"/>
  <c r="H31" i="5"/>
  <c r="G31" i="2"/>
  <c r="F43" i="1"/>
  <c r="H43" i="257"/>
  <c r="G43" i="254"/>
  <c r="F43" i="251"/>
  <c r="H43" i="249"/>
  <c r="G43" i="246"/>
  <c r="F43" i="243"/>
  <c r="H43" i="241"/>
  <c r="G43" i="238"/>
  <c r="F43" i="235"/>
  <c r="H43" i="233"/>
  <c r="G43" i="230"/>
  <c r="F43" i="227"/>
  <c r="H43" i="225"/>
  <c r="G43" i="222"/>
  <c r="F43" i="219"/>
  <c r="H43" i="217"/>
  <c r="G43" i="214"/>
  <c r="F43" i="211"/>
  <c r="H43" i="209"/>
  <c r="G43" i="206"/>
  <c r="F43" i="203"/>
  <c r="H43" i="201"/>
  <c r="G43" i="198"/>
  <c r="F43" i="195"/>
  <c r="H43" i="193"/>
  <c r="G43" i="190"/>
  <c r="F43" i="187"/>
  <c r="H43" i="185"/>
  <c r="G43" i="182"/>
  <c r="F43" i="179"/>
  <c r="H43" i="177"/>
  <c r="G43" i="174"/>
  <c r="F43" i="171"/>
  <c r="H43" i="169"/>
  <c r="G43" i="166"/>
  <c r="F43" i="163"/>
  <c r="H43" i="161"/>
  <c r="G43" i="158"/>
  <c r="F43" i="155"/>
  <c r="H43" i="153"/>
  <c r="G43" i="150"/>
  <c r="F43" i="147"/>
  <c r="H43" i="145"/>
  <c r="G43" i="142"/>
  <c r="F43" i="139"/>
  <c r="H43" i="137"/>
  <c r="G43" i="134"/>
  <c r="F43" i="131"/>
  <c r="H43" i="129"/>
  <c r="G43" i="126"/>
  <c r="F43" i="123"/>
  <c r="H43" i="121"/>
  <c r="G43" i="118"/>
  <c r="F43" i="115"/>
  <c r="H43" i="113"/>
  <c r="G43" i="110"/>
  <c r="F43" i="107"/>
  <c r="H43" i="105"/>
  <c r="G43" i="102"/>
  <c r="F43" i="99"/>
  <c r="H43" i="97"/>
  <c r="G43" i="94"/>
  <c r="F43" i="91"/>
  <c r="H43" i="89"/>
  <c r="G43" i="86"/>
  <c r="F43" i="83"/>
  <c r="H43" i="81"/>
  <c r="G43" i="78"/>
  <c r="F43" i="75"/>
  <c r="H43" i="73"/>
  <c r="G43" i="70"/>
  <c r="F43" i="67"/>
  <c r="H43" i="65"/>
  <c r="G43" i="62"/>
  <c r="F43" i="59"/>
  <c r="H43" i="57"/>
  <c r="F43" i="257"/>
  <c r="H43" i="255"/>
  <c r="G43" i="252"/>
  <c r="F43" i="249"/>
  <c r="H43" i="247"/>
  <c r="G43" i="244"/>
  <c r="F43" i="241"/>
  <c r="H43" i="239"/>
  <c r="G43" i="236"/>
  <c r="F43" i="233"/>
  <c r="H43" i="231"/>
  <c r="H31" i="258"/>
  <c r="H44" i="258" s="1"/>
  <c r="F31" i="252"/>
  <c r="G31" i="247"/>
  <c r="G44" i="247" s="1"/>
  <c r="F31" i="244"/>
  <c r="G31" i="239"/>
  <c r="G44" i="239" s="1"/>
  <c r="F31" i="236"/>
  <c r="F44" i="236" s="1"/>
  <c r="F31" i="228"/>
  <c r="G31" i="223"/>
  <c r="G44" i="223" s="1"/>
  <c r="H31" i="218"/>
  <c r="F31" i="212"/>
  <c r="G31" i="207"/>
  <c r="G31" i="199"/>
  <c r="G44" i="199" s="1"/>
  <c r="H31" i="194"/>
  <c r="H44" i="194" s="1"/>
  <c r="G31" i="191"/>
  <c r="G31" i="183"/>
  <c r="G44" i="183" s="1"/>
  <c r="G31" i="175"/>
  <c r="G44" i="175" s="1"/>
  <c r="H31" i="170"/>
  <c r="F31" i="164"/>
  <c r="H31" i="162"/>
  <c r="H44" i="162" s="1"/>
  <c r="G31" i="159"/>
  <c r="F31" i="156"/>
  <c r="G31" i="151"/>
  <c r="G44" i="151" s="1"/>
  <c r="F31" i="148"/>
  <c r="G31" i="143"/>
  <c r="G31" i="135"/>
  <c r="G44" i="135" s="1"/>
  <c r="F31" i="132"/>
  <c r="F44" i="132" s="1"/>
  <c r="G31" i="127"/>
  <c r="G31" i="119"/>
  <c r="G31" i="111"/>
  <c r="H31" i="106"/>
  <c r="G31" i="103"/>
  <c r="F31" i="100"/>
  <c r="H31" i="98"/>
  <c r="F31" i="92"/>
  <c r="H31" i="90"/>
  <c r="G31" i="87"/>
  <c r="F31" i="84"/>
  <c r="H31" i="82"/>
  <c r="G31" i="79"/>
  <c r="F31" i="76"/>
  <c r="H31" i="74"/>
  <c r="G31" i="71"/>
  <c r="F31" i="68"/>
  <c r="F44" i="68" s="1"/>
  <c r="H31" i="66"/>
  <c r="H44" i="66" s="1"/>
  <c r="G31" i="63"/>
  <c r="F31" i="60"/>
  <c r="H31" i="58"/>
  <c r="G31" i="55"/>
  <c r="F31" i="52"/>
  <c r="H31" i="50"/>
  <c r="G31" i="47"/>
  <c r="G44" i="47" s="1"/>
  <c r="F31" i="44"/>
  <c r="H31" i="42"/>
  <c r="G31" i="39"/>
  <c r="F31" i="36"/>
  <c r="H31" i="34"/>
  <c r="G31" i="31"/>
  <c r="F31" i="28"/>
  <c r="H31" i="26"/>
  <c r="H44" i="26" s="1"/>
  <c r="G31" i="23"/>
  <c r="F31" i="20"/>
  <c r="H31" i="18"/>
  <c r="G31" i="15"/>
  <c r="F31" i="12"/>
  <c r="H31" i="10"/>
  <c r="G31" i="7"/>
  <c r="F31" i="4"/>
  <c r="F44" i="4" s="1"/>
  <c r="H31" i="2"/>
  <c r="H44" i="2" s="1"/>
  <c r="G31" i="255"/>
  <c r="H31" i="250"/>
  <c r="H44" i="250" s="1"/>
  <c r="H31" i="242"/>
  <c r="H44" i="242" s="1"/>
  <c r="H31" i="234"/>
  <c r="G31" i="231"/>
  <c r="H31" i="226"/>
  <c r="F31" i="220"/>
  <c r="F44" i="220" s="1"/>
  <c r="G31" i="215"/>
  <c r="G44" i="215" s="1"/>
  <c r="H31" i="210"/>
  <c r="H44" i="210" s="1"/>
  <c r="F31" i="204"/>
  <c r="F44" i="204" s="1"/>
  <c r="H31" i="202"/>
  <c r="H44" i="202" s="1"/>
  <c r="F31" i="196"/>
  <c r="F31" i="188"/>
  <c r="H31" i="186"/>
  <c r="F31" i="180"/>
  <c r="H31" i="178"/>
  <c r="H44" i="178" s="1"/>
  <c r="F31" i="172"/>
  <c r="F44" i="172" s="1"/>
  <c r="G31" i="167"/>
  <c r="H31" i="154"/>
  <c r="H44" i="154" s="1"/>
  <c r="H31" i="146"/>
  <c r="F31" i="140"/>
  <c r="H31" i="138"/>
  <c r="H31" i="130"/>
  <c r="H44" i="130" s="1"/>
  <c r="F31" i="124"/>
  <c r="H31" i="122"/>
  <c r="F31" i="116"/>
  <c r="H31" i="114"/>
  <c r="F31" i="108"/>
  <c r="F44" i="108" s="1"/>
  <c r="G31" i="95"/>
  <c r="H31" i="247"/>
  <c r="H46" i="164"/>
  <c r="H119" i="164" s="1"/>
  <c r="H46" i="10"/>
  <c r="H119" i="10" s="1"/>
  <c r="H46" i="4"/>
  <c r="H119" i="4" s="1"/>
  <c r="G43" i="228"/>
  <c r="F43" i="225"/>
  <c r="H43" i="223"/>
  <c r="G43" i="220"/>
  <c r="F43" i="217"/>
  <c r="H43" i="215"/>
  <c r="G43" i="212"/>
  <c r="F43" i="209"/>
  <c r="H43" i="207"/>
  <c r="G43" i="204"/>
  <c r="F43" i="201"/>
  <c r="H43" i="199"/>
  <c r="G43" i="196"/>
  <c r="F43" i="193"/>
  <c r="H43" i="191"/>
  <c r="G43" i="188"/>
  <c r="F43" i="185"/>
  <c r="H43" i="183"/>
  <c r="G43" i="180"/>
  <c r="F43" i="177"/>
  <c r="H43" i="175"/>
  <c r="G43" i="172"/>
  <c r="F43" i="169"/>
  <c r="H43" i="167"/>
  <c r="G43" i="164"/>
  <c r="F43" i="161"/>
  <c r="H43" i="159"/>
  <c r="G43" i="156"/>
  <c r="F43" i="153"/>
  <c r="H43" i="151"/>
  <c r="G43" i="148"/>
  <c r="F43" i="145"/>
  <c r="H43" i="143"/>
  <c r="G43" i="140"/>
  <c r="F43" i="137"/>
  <c r="H43" i="135"/>
  <c r="G43" i="132"/>
  <c r="F43" i="129"/>
  <c r="H43" i="127"/>
  <c r="G43" i="124"/>
  <c r="F43" i="121"/>
  <c r="H43" i="119"/>
  <c r="G43" i="116"/>
  <c r="F43" i="113"/>
  <c r="H43" i="111"/>
  <c r="G43" i="108"/>
  <c r="F43" i="105"/>
  <c r="H43" i="103"/>
  <c r="G43" i="100"/>
  <c r="F43" i="97"/>
  <c r="H43" i="95"/>
  <c r="G43" i="92"/>
  <c r="F43" i="89"/>
  <c r="H43" i="87"/>
  <c r="G43" i="84"/>
  <c r="F43" i="81"/>
  <c r="H43" i="79"/>
  <c r="G43" i="76"/>
  <c r="F43" i="73"/>
  <c r="H43" i="71"/>
  <c r="G43" i="68"/>
  <c r="F43" i="65"/>
  <c r="H43" i="63"/>
  <c r="G43" i="60"/>
  <c r="F43" i="57"/>
  <c r="H43" i="55"/>
  <c r="G43" i="52"/>
  <c r="F43" i="49"/>
  <c r="H43" i="47"/>
  <c r="G43" i="44"/>
  <c r="F43" i="41"/>
  <c r="H43" i="39"/>
  <c r="G43" i="36"/>
  <c r="F43" i="33"/>
  <c r="H43" i="31"/>
  <c r="G43" i="28"/>
  <c r="F43" i="25"/>
  <c r="H43" i="23"/>
  <c r="G43" i="20"/>
  <c r="F43" i="17"/>
  <c r="H43" i="15"/>
  <c r="G43" i="12"/>
  <c r="F43" i="9"/>
  <c r="H43" i="7"/>
  <c r="G43" i="4"/>
  <c r="F31" i="258"/>
  <c r="H31" i="256"/>
  <c r="G31" i="253"/>
  <c r="F31" i="250"/>
  <c r="H31" i="248"/>
  <c r="G31" i="245"/>
  <c r="F31" i="242"/>
  <c r="H31" i="240"/>
  <c r="G31" i="237"/>
  <c r="F31" i="234"/>
  <c r="H31" i="232"/>
  <c r="G31" i="229"/>
  <c r="F31" i="226"/>
  <c r="H31" i="224"/>
  <c r="G31" i="221"/>
  <c r="F31" i="218"/>
  <c r="H31" i="216"/>
  <c r="G31" i="213"/>
  <c r="F31" i="210"/>
  <c r="H31" i="208"/>
  <c r="G31" i="205"/>
  <c r="F31" i="202"/>
  <c r="H31" i="200"/>
  <c r="G31" i="197"/>
  <c r="F31" i="194"/>
  <c r="H31" i="192"/>
  <c r="G31" i="189"/>
  <c r="F31" i="186"/>
  <c r="H31" i="184"/>
  <c r="G31" i="181"/>
  <c r="F31" i="178"/>
  <c r="H31" i="176"/>
  <c r="G31" i="173"/>
  <c r="F31" i="170"/>
  <c r="H31" i="168"/>
  <c r="G31" i="165"/>
  <c r="F31" i="162"/>
  <c r="H31" i="160"/>
  <c r="G31" i="157"/>
  <c r="F31" i="154"/>
  <c r="H31" i="152"/>
  <c r="G31" i="149"/>
  <c r="F31" i="146"/>
  <c r="H31" i="144"/>
  <c r="G31" i="141"/>
  <c r="F31" i="138"/>
  <c r="H31" i="136"/>
  <c r="G31" i="133"/>
  <c r="F31" i="130"/>
  <c r="H31" i="128"/>
  <c r="G31" i="125"/>
  <c r="F31" i="122"/>
  <c r="H31" i="120"/>
  <c r="G31" i="117"/>
  <c r="F31" i="114"/>
  <c r="H31" i="112"/>
  <c r="G31" i="109"/>
  <c r="F31" i="106"/>
  <c r="H31" i="104"/>
  <c r="G31" i="101"/>
  <c r="F31" i="98"/>
  <c r="H31" i="96"/>
  <c r="G31" i="93"/>
  <c r="F31" i="90"/>
  <c r="H31" i="88"/>
  <c r="G31" i="85"/>
  <c r="F31" i="82"/>
  <c r="H31" i="80"/>
  <c r="G31" i="77"/>
  <c r="F31" i="74"/>
  <c r="H31" i="72"/>
  <c r="G31" i="69"/>
  <c r="F31" i="66"/>
  <c r="H31" i="64"/>
  <c r="G31" i="61"/>
  <c r="F31" i="58"/>
  <c r="H31" i="56"/>
  <c r="G31" i="53"/>
  <c r="F31" i="50"/>
  <c r="H31" i="48"/>
  <c r="G31" i="45"/>
  <c r="F31" i="42"/>
  <c r="H31" i="40"/>
  <c r="G31" i="37"/>
  <c r="F31" i="34"/>
  <c r="H31" i="32"/>
  <c r="G31" i="29"/>
  <c r="F31" i="26"/>
  <c r="H31" i="24"/>
  <c r="G31" i="21"/>
  <c r="F31" i="18"/>
  <c r="H31" i="16"/>
  <c r="G31" i="13"/>
  <c r="F31" i="10"/>
  <c r="H31" i="8"/>
  <c r="G31" i="5"/>
  <c r="F31" i="2"/>
  <c r="G43" i="257"/>
  <c r="F43" i="254"/>
  <c r="H43" i="252"/>
  <c r="G43" i="249"/>
  <c r="F43" i="246"/>
  <c r="H43" i="244"/>
  <c r="G43" i="241"/>
  <c r="F43" i="238"/>
  <c r="H43" i="236"/>
  <c r="G43" i="233"/>
  <c r="F43" i="230"/>
  <c r="F31" i="241"/>
  <c r="H31" i="239"/>
  <c r="G31" i="236"/>
  <c r="H31" i="231"/>
  <c r="H31" i="223"/>
  <c r="H31" i="207"/>
  <c r="G31" i="204"/>
  <c r="H31" i="199"/>
  <c r="F31" i="193"/>
  <c r="H31" i="191"/>
  <c r="F31" i="185"/>
  <c r="H31" i="183"/>
  <c r="F31" i="177"/>
  <c r="G31" i="172"/>
  <c r="H31" i="167"/>
  <c r="G31" i="164"/>
  <c r="H31" i="159"/>
  <c r="F31" i="153"/>
  <c r="F44" i="153" s="1"/>
  <c r="G31" i="148"/>
  <c r="H31" i="143"/>
  <c r="F31" i="137"/>
  <c r="G31" i="132"/>
  <c r="H31" i="127"/>
  <c r="F31" i="121"/>
  <c r="G31" i="116"/>
  <c r="F31" i="113"/>
  <c r="H31" i="111"/>
  <c r="G31" i="108"/>
  <c r="H31" i="103"/>
  <c r="G31" i="100"/>
  <c r="F31" i="97"/>
  <c r="H31" i="95"/>
  <c r="G31" i="92"/>
  <c r="F31" i="89"/>
  <c r="H31" i="87"/>
  <c r="G31" i="84"/>
  <c r="F31" i="81"/>
  <c r="H31" i="79"/>
  <c r="G31" i="76"/>
  <c r="F31" i="73"/>
  <c r="H31" i="71"/>
  <c r="G31" i="68"/>
  <c r="F31" i="65"/>
  <c r="H31" i="63"/>
  <c r="G31" i="60"/>
  <c r="F31" i="57"/>
  <c r="H31" i="55"/>
  <c r="G31" i="52"/>
  <c r="F31" i="49"/>
  <c r="H31" i="47"/>
  <c r="G31" i="44"/>
  <c r="F31" i="41"/>
  <c r="H31" i="39"/>
  <c r="G31" i="36"/>
  <c r="F31" i="33"/>
  <c r="H31" i="31"/>
  <c r="G31" i="28"/>
  <c r="F31" i="25"/>
  <c r="H31" i="23"/>
  <c r="G31" i="20"/>
  <c r="F31" i="17"/>
  <c r="H31" i="15"/>
  <c r="G31" i="12"/>
  <c r="F31" i="9"/>
  <c r="H31" i="7"/>
  <c r="G31" i="4"/>
  <c r="F31" i="257"/>
  <c r="H31" i="255"/>
  <c r="G31" i="252"/>
  <c r="F31" i="249"/>
  <c r="G31" i="244"/>
  <c r="F31" i="233"/>
  <c r="G31" i="228"/>
  <c r="F31" i="225"/>
  <c r="G31" i="220"/>
  <c r="F31" i="217"/>
  <c r="H31" i="215"/>
  <c r="G31" i="212"/>
  <c r="F31" i="209"/>
  <c r="F31" i="201"/>
  <c r="G31" i="196"/>
  <c r="G31" i="188"/>
  <c r="G31" i="180"/>
  <c r="H31" i="175"/>
  <c r="F31" i="169"/>
  <c r="F31" i="161"/>
  <c r="G31" i="156"/>
  <c r="H31" i="151"/>
  <c r="F31" i="145"/>
  <c r="G31" i="140"/>
  <c r="H31" i="135"/>
  <c r="F31" i="129"/>
  <c r="G31" i="124"/>
  <c r="H31" i="119"/>
  <c r="F31" i="105"/>
  <c r="H43" i="228"/>
  <c r="G43" i="225"/>
  <c r="F43" i="222"/>
  <c r="H43" i="220"/>
  <c r="G43" i="217"/>
  <c r="F43" i="214"/>
  <c r="H43" i="212"/>
  <c r="G43" i="209"/>
  <c r="F43" i="206"/>
  <c r="H43" i="204"/>
  <c r="G43" i="201"/>
  <c r="F43" i="198"/>
  <c r="H43" i="196"/>
  <c r="G43" i="193"/>
  <c r="F43" i="190"/>
  <c r="H43" i="188"/>
  <c r="G43" i="185"/>
  <c r="F43" i="182"/>
  <c r="H43" i="180"/>
  <c r="G43" i="177"/>
  <c r="F43" i="174"/>
  <c r="H43" i="172"/>
  <c r="G43" i="169"/>
  <c r="F43" i="166"/>
  <c r="H43" i="164"/>
  <c r="G43" i="161"/>
  <c r="F43" i="158"/>
  <c r="H43" i="156"/>
  <c r="G43" i="153"/>
  <c r="F43" i="150"/>
  <c r="H43" i="148"/>
  <c r="G43" i="145"/>
  <c r="F43" i="142"/>
  <c r="H43" i="140"/>
  <c r="G43" i="137"/>
  <c r="F43" i="134"/>
  <c r="H43" i="132"/>
  <c r="G43" i="129"/>
  <c r="F43" i="126"/>
  <c r="H43" i="124"/>
  <c r="G43" i="121"/>
  <c r="F43" i="118"/>
  <c r="H43" i="116"/>
  <c r="G43" i="113"/>
  <c r="F43" i="110"/>
  <c r="H43" i="108"/>
  <c r="G43" i="105"/>
  <c r="F43" i="102"/>
  <c r="H43" i="100"/>
  <c r="G43" i="97"/>
  <c r="F43" i="94"/>
  <c r="H43" i="92"/>
  <c r="G43" i="89"/>
  <c r="F43" i="86"/>
  <c r="H43" i="84"/>
  <c r="G43" i="81"/>
  <c r="F43" i="78"/>
  <c r="H43" i="76"/>
  <c r="G43" i="73"/>
  <c r="F43" i="70"/>
  <c r="H43" i="68"/>
  <c r="G43" i="65"/>
  <c r="F43" i="62"/>
  <c r="H43" i="60"/>
  <c r="G43" i="57"/>
  <c r="F43" i="54"/>
  <c r="H43" i="52"/>
  <c r="G43" i="49"/>
  <c r="F43" i="46"/>
  <c r="H43" i="44"/>
  <c r="G43" i="41"/>
  <c r="F43" i="38"/>
  <c r="H43" i="36"/>
  <c r="G43" i="33"/>
  <c r="F43" i="30"/>
  <c r="H43" i="28"/>
  <c r="G43" i="25"/>
  <c r="F43" i="22"/>
  <c r="H43" i="20"/>
  <c r="G43" i="17"/>
  <c r="F43" i="14"/>
  <c r="H43" i="12"/>
  <c r="G43" i="9"/>
  <c r="F43" i="6"/>
  <c r="H43" i="4"/>
  <c r="F43" i="93"/>
  <c r="H43" i="91"/>
  <c r="G43" i="88"/>
  <c r="F43" i="85"/>
  <c r="H43" i="83"/>
  <c r="G43" i="80"/>
  <c r="F43" i="77"/>
  <c r="H43" i="75"/>
  <c r="G43" i="72"/>
  <c r="F43" i="69"/>
  <c r="H43" i="67"/>
  <c r="G43" i="64"/>
  <c r="F43" i="61"/>
  <c r="H43" i="59"/>
  <c r="G43" i="56"/>
  <c r="F43" i="53"/>
  <c r="H43" i="51"/>
  <c r="G43" i="48"/>
  <c r="F43" i="45"/>
  <c r="H43" i="43"/>
  <c r="G43" i="40"/>
  <c r="F43" i="37"/>
  <c r="H43" i="35"/>
  <c r="G43" i="32"/>
  <c r="F43" i="29"/>
  <c r="H43" i="27"/>
  <c r="G43" i="24"/>
  <c r="F43" i="21"/>
  <c r="H43" i="19"/>
  <c r="G43" i="16"/>
  <c r="F43" i="13"/>
  <c r="H43" i="11"/>
  <c r="G43" i="8"/>
  <c r="F43" i="5"/>
  <c r="H43" i="3"/>
  <c r="H46" i="148"/>
  <c r="H119" i="148" s="1"/>
  <c r="H46" i="66"/>
  <c r="H119" i="66" s="1"/>
  <c r="H31" i="1"/>
  <c r="G31" i="256"/>
  <c r="F31" i="253"/>
  <c r="H31" i="251"/>
  <c r="G31" i="248"/>
  <c r="F31" i="245"/>
  <c r="H31" i="243"/>
  <c r="G31" i="240"/>
  <c r="F31" i="237"/>
  <c r="H31" i="235"/>
  <c r="G31" i="232"/>
  <c r="F31" i="229"/>
  <c r="H31" i="227"/>
  <c r="G31" i="224"/>
  <c r="F31" i="221"/>
  <c r="H31" i="219"/>
  <c r="G31" i="216"/>
  <c r="F31" i="213"/>
  <c r="H31" i="211"/>
  <c r="G31" i="208"/>
  <c r="F31" i="205"/>
  <c r="H31" i="203"/>
  <c r="G31" i="200"/>
  <c r="F31" i="197"/>
  <c r="H31" i="195"/>
  <c r="G31" i="192"/>
  <c r="F31" i="189"/>
  <c r="H31" i="187"/>
  <c r="G31" i="257"/>
  <c r="F31" i="254"/>
  <c r="H31" i="252"/>
  <c r="G31" i="249"/>
  <c r="F31" i="246"/>
  <c r="H31" i="244"/>
  <c r="G31" i="241"/>
  <c r="F31" i="238"/>
  <c r="H31" i="236"/>
  <c r="G31" i="233"/>
  <c r="F31" i="230"/>
  <c r="H31" i="228"/>
  <c r="G31" i="225"/>
  <c r="F31" i="222"/>
  <c r="H31" i="220"/>
  <c r="G31" i="217"/>
  <c r="F31" i="214"/>
  <c r="H31" i="212"/>
  <c r="G31" i="209"/>
  <c r="F31" i="206"/>
  <c r="H31" i="204"/>
  <c r="G31" i="201"/>
  <c r="F31" i="198"/>
  <c r="H31" i="196"/>
  <c r="G31" i="193"/>
  <c r="F31" i="190"/>
  <c r="H31" i="188"/>
  <c r="G31" i="185"/>
  <c r="F31" i="182"/>
  <c r="H31" i="180"/>
  <c r="G31" i="177"/>
  <c r="F31" i="174"/>
  <c r="H31" i="172"/>
  <c r="G31" i="169"/>
  <c r="F31" i="166"/>
  <c r="H31" i="164"/>
  <c r="G31" i="161"/>
  <c r="F31" i="158"/>
  <c r="H31" i="156"/>
  <c r="G31" i="153"/>
  <c r="F31" i="150"/>
  <c r="H31" i="148"/>
  <c r="G31" i="145"/>
  <c r="F31" i="142"/>
  <c r="H31" i="140"/>
  <c r="G31" i="137"/>
  <c r="F31" i="134"/>
  <c r="H31" i="132"/>
  <c r="G31" i="129"/>
  <c r="F31" i="126"/>
  <c r="H31" i="124"/>
  <c r="G31" i="121"/>
  <c r="F31" i="118"/>
  <c r="H31" i="116"/>
  <c r="G31" i="113"/>
  <c r="F31" i="110"/>
  <c r="H31" i="108"/>
  <c r="G31" i="105"/>
  <c r="F31" i="102"/>
  <c r="H31" i="100"/>
  <c r="G31" i="97"/>
  <c r="F31" i="94"/>
  <c r="H31" i="92"/>
  <c r="G31" i="89"/>
  <c r="F31" i="86"/>
  <c r="H31" i="84"/>
  <c r="G31" i="81"/>
  <c r="F31" i="78"/>
  <c r="H31" i="76"/>
  <c r="G31" i="73"/>
  <c r="F31" i="70"/>
  <c r="H31" i="68"/>
  <c r="G31" i="65"/>
  <c r="F31" i="62"/>
  <c r="H31" i="60"/>
  <c r="G31" i="57"/>
  <c r="F31" i="54"/>
  <c r="H31" i="52"/>
  <c r="G31" i="49"/>
  <c r="F31" i="46"/>
  <c r="H31" i="44"/>
  <c r="G31" i="41"/>
  <c r="F31" i="38"/>
  <c r="H31" i="36"/>
  <c r="G31" i="33"/>
  <c r="F31" i="30"/>
  <c r="H31" i="28"/>
  <c r="G31" i="25"/>
  <c r="F31" i="22"/>
  <c r="H31" i="20"/>
  <c r="G31" i="17"/>
  <c r="F31" i="14"/>
  <c r="H31" i="12"/>
  <c r="G31" i="9"/>
  <c r="F31" i="6"/>
  <c r="H31" i="4"/>
  <c r="G43" i="1"/>
  <c r="F43" i="256"/>
  <c r="H43" i="254"/>
  <c r="G43" i="251"/>
  <c r="F43" i="248"/>
  <c r="F44" i="248" s="1"/>
  <c r="H43" i="246"/>
  <c r="G43" i="243"/>
  <c r="F43" i="240"/>
  <c r="H43" i="238"/>
  <c r="H44" i="238" s="1"/>
  <c r="G43" i="235"/>
  <c r="F43" i="232"/>
  <c r="H43" i="230"/>
  <c r="G43" i="227"/>
  <c r="F43" i="224"/>
  <c r="F44" i="224" s="1"/>
  <c r="H46" i="98"/>
  <c r="H119" i="98" s="1"/>
  <c r="H43" i="222"/>
  <c r="G43" i="219"/>
  <c r="F43" i="216"/>
  <c r="H43" i="214"/>
  <c r="H44" i="214" s="1"/>
  <c r="G43" i="211"/>
  <c r="G44" i="211" s="1"/>
  <c r="F43" i="208"/>
  <c r="F44" i="208" s="1"/>
  <c r="H43" i="206"/>
  <c r="H44" i="206" s="1"/>
  <c r="G43" i="203"/>
  <c r="G44" i="203" s="1"/>
  <c r="F43" i="200"/>
  <c r="H43" i="198"/>
  <c r="G43" i="195"/>
  <c r="F43" i="192"/>
  <c r="H43" i="190"/>
  <c r="G43" i="187"/>
  <c r="F43" i="184"/>
  <c r="H43" i="182"/>
  <c r="G43" i="179"/>
  <c r="F43" i="176"/>
  <c r="H43" i="174"/>
  <c r="H44" i="174" s="1"/>
  <c r="G43" i="171"/>
  <c r="G44" i="171" s="1"/>
  <c r="F43" i="168"/>
  <c r="H43" i="166"/>
  <c r="G43" i="163"/>
  <c r="F43" i="160"/>
  <c r="F44" i="160" s="1"/>
  <c r="H43" i="158"/>
  <c r="G43" i="155"/>
  <c r="G44" i="155" s="1"/>
  <c r="F43" i="152"/>
  <c r="H43" i="150"/>
  <c r="G43" i="147"/>
  <c r="F43" i="144"/>
  <c r="H43" i="142"/>
  <c r="H44" i="142" s="1"/>
  <c r="G43" i="139"/>
  <c r="G44" i="139" s="1"/>
  <c r="F43" i="136"/>
  <c r="F44" i="136" s="1"/>
  <c r="H43" i="134"/>
  <c r="H44" i="134" s="1"/>
  <c r="G43" i="131"/>
  <c r="G44" i="131" s="1"/>
  <c r="F43" i="128"/>
  <c r="H43" i="126"/>
  <c r="G43" i="123"/>
  <c r="F43" i="120"/>
  <c r="F44" i="120" s="1"/>
  <c r="H43" i="118"/>
  <c r="G43" i="115"/>
  <c r="G44" i="115" s="1"/>
  <c r="F43" i="112"/>
  <c r="H43" i="110"/>
  <c r="H44" i="110" s="1"/>
  <c r="G43" i="107"/>
  <c r="F43" i="104"/>
  <c r="H43" i="102"/>
  <c r="G43" i="99"/>
  <c r="F43" i="96"/>
  <c r="H43" i="94"/>
  <c r="G43" i="91"/>
  <c r="F43" i="88"/>
  <c r="H43" i="86"/>
  <c r="H44" i="86" s="1"/>
  <c r="G43" i="83"/>
  <c r="F43" i="80"/>
  <c r="F44" i="80" s="1"/>
  <c r="H43" i="78"/>
  <c r="G43" i="75"/>
  <c r="G44" i="75" s="1"/>
  <c r="F43" i="72"/>
  <c r="H43" i="70"/>
  <c r="H44" i="70" s="1"/>
  <c r="G43" i="67"/>
  <c r="F43" i="64"/>
  <c r="F44" i="64" s="1"/>
  <c r="H43" i="62"/>
  <c r="H44" i="62" s="1"/>
  <c r="G43" i="59"/>
  <c r="F43" i="56"/>
  <c r="F44" i="56" s="1"/>
  <c r="H43" i="54"/>
  <c r="G43" i="51"/>
  <c r="F43" i="48"/>
  <c r="H43" i="46"/>
  <c r="G43" i="43"/>
  <c r="G44" i="43" s="1"/>
  <c r="F43" i="40"/>
  <c r="H43" i="38"/>
  <c r="G43" i="35"/>
  <c r="F43" i="32"/>
  <c r="F44" i="32" s="1"/>
  <c r="H43" i="30"/>
  <c r="G43" i="27"/>
  <c r="G44" i="27" s="1"/>
  <c r="F43" i="24"/>
  <c r="H43" i="22"/>
  <c r="G43" i="19"/>
  <c r="F43" i="16"/>
  <c r="H43" i="14"/>
  <c r="G43" i="11"/>
  <c r="F43" i="8"/>
  <c r="H43" i="6"/>
  <c r="G43" i="3"/>
  <c r="G44" i="3" s="1"/>
  <c r="F46" i="33"/>
  <c r="F119" i="33" s="1"/>
  <c r="H46" i="252"/>
  <c r="H119" i="252" s="1"/>
  <c r="H46" i="232"/>
  <c r="H119" i="232" s="1"/>
  <c r="H46" i="184"/>
  <c r="H119" i="184" s="1"/>
  <c r="F46" i="175"/>
  <c r="F119" i="175" s="1"/>
  <c r="H46" i="172"/>
  <c r="H119" i="172" s="1"/>
  <c r="H46" i="111"/>
  <c r="H119" i="111" s="1"/>
  <c r="F46" i="242"/>
  <c r="F119" i="242" s="1"/>
  <c r="F46" i="190"/>
  <c r="F119" i="190" s="1"/>
  <c r="H46" i="124"/>
  <c r="H119" i="124" s="1"/>
  <c r="H46" i="86"/>
  <c r="H119" i="86" s="1"/>
  <c r="F43" i="191"/>
  <c r="F44" i="191" s="1"/>
  <c r="H43" i="189"/>
  <c r="H44" i="189" s="1"/>
  <c r="G43" i="186"/>
  <c r="F43" i="183"/>
  <c r="F44" i="183" s="1"/>
  <c r="H43" i="181"/>
  <c r="G43" i="178"/>
  <c r="G44" i="178" s="1"/>
  <c r="F43" i="175"/>
  <c r="H43" i="173"/>
  <c r="H44" i="173" s="1"/>
  <c r="G43" i="170"/>
  <c r="G44" i="170" s="1"/>
  <c r="F43" i="167"/>
  <c r="H43" i="165"/>
  <c r="H44" i="165" s="1"/>
  <c r="G43" i="162"/>
  <c r="F43" i="159"/>
  <c r="F43" i="135"/>
  <c r="F44" i="135" s="1"/>
  <c r="H43" i="133"/>
  <c r="G43" i="130"/>
  <c r="G44" i="130" s="1"/>
  <c r="F43" i="127"/>
  <c r="F44" i="127" s="1"/>
  <c r="F46" i="155"/>
  <c r="F119" i="155" s="1"/>
  <c r="H46" i="30"/>
  <c r="H119" i="30" s="1"/>
  <c r="F46" i="85"/>
  <c r="F119" i="85" s="1"/>
  <c r="F31" i="1"/>
  <c r="G31" i="254"/>
  <c r="H31" i="249"/>
  <c r="H31" i="233"/>
  <c r="F31" i="227"/>
  <c r="H31" i="225"/>
  <c r="F31" i="219"/>
  <c r="H31" i="209"/>
  <c r="G31" i="198"/>
  <c r="H31" i="193"/>
  <c r="H44" i="193" s="1"/>
  <c r="G31" i="182"/>
  <c r="H31" i="177"/>
  <c r="H44" i="177" s="1"/>
  <c r="F31" i="171"/>
  <c r="F44" i="171" s="1"/>
  <c r="H31" i="161"/>
  <c r="H31" i="153"/>
  <c r="G31" i="206"/>
  <c r="H31" i="201"/>
  <c r="F31" i="195"/>
  <c r="G31" i="190"/>
  <c r="H31" i="185"/>
  <c r="F31" i="179"/>
  <c r="G31" i="174"/>
  <c r="H31" i="169"/>
  <c r="G31" i="166"/>
  <c r="F31" i="155"/>
  <c r="H43" i="1"/>
  <c r="G43" i="256"/>
  <c r="F43" i="253"/>
  <c r="H43" i="251"/>
  <c r="G43" i="248"/>
  <c r="F43" i="245"/>
  <c r="H43" i="243"/>
  <c r="G43" i="240"/>
  <c r="F43" i="237"/>
  <c r="H43" i="235"/>
  <c r="G43" i="232"/>
  <c r="F43" i="229"/>
  <c r="H43" i="227"/>
  <c r="G43" i="224"/>
  <c r="F43" i="221"/>
  <c r="H43" i="219"/>
  <c r="G43" i="216"/>
  <c r="F43" i="213"/>
  <c r="H43" i="211"/>
  <c r="G43" i="208"/>
  <c r="F43" i="205"/>
  <c r="H43" i="203"/>
  <c r="G43" i="200"/>
  <c r="F43" i="197"/>
  <c r="H43" i="195"/>
  <c r="G43" i="192"/>
  <c r="F43" i="189"/>
  <c r="H43" i="187"/>
  <c r="G43" i="184"/>
  <c r="F43" i="181"/>
  <c r="H43" i="179"/>
  <c r="G43" i="176"/>
  <c r="F43" i="173"/>
  <c r="H43" i="171"/>
  <c r="G43" i="168"/>
  <c r="F43" i="165"/>
  <c r="H43" i="163"/>
  <c r="G43" i="160"/>
  <c r="F43" i="157"/>
  <c r="H43" i="155"/>
  <c r="G43" i="152"/>
  <c r="F43" i="149"/>
  <c r="H43" i="147"/>
  <c r="G43" i="144"/>
  <c r="F43" i="141"/>
  <c r="H43" i="139"/>
  <c r="G43" i="136"/>
  <c r="F43" i="133"/>
  <c r="H43" i="131"/>
  <c r="G43" i="128"/>
  <c r="F43" i="125"/>
  <c r="H43" i="123"/>
  <c r="G43" i="120"/>
  <c r="F43" i="117"/>
  <c r="H43" i="115"/>
  <c r="G43" i="112"/>
  <c r="F43" i="109"/>
  <c r="H43" i="107"/>
  <c r="G43" i="104"/>
  <c r="F43" i="101"/>
  <c r="H43" i="99"/>
  <c r="G43" i="96"/>
  <c r="F31" i="147"/>
  <c r="H31" i="145"/>
  <c r="G31" i="142"/>
  <c r="F31" i="139"/>
  <c r="H31" i="137"/>
  <c r="G31" i="134"/>
  <c r="F31" i="131"/>
  <c r="H31" i="129"/>
  <c r="H44" i="129" s="1"/>
  <c r="G31" i="126"/>
  <c r="F31" i="123"/>
  <c r="H31" i="121"/>
  <c r="G31" i="118"/>
  <c r="F31" i="115"/>
  <c r="H31" i="113"/>
  <c r="G31" i="110"/>
  <c r="F31" i="107"/>
  <c r="F44" i="107" s="1"/>
  <c r="H31" i="105"/>
  <c r="G31" i="102"/>
  <c r="F31" i="99"/>
  <c r="H31" i="97"/>
  <c r="G31" i="94"/>
  <c r="F31" i="91"/>
  <c r="H31" i="89"/>
  <c r="G31" i="86"/>
  <c r="G44" i="86" s="1"/>
  <c r="F31" i="83"/>
  <c r="H31" i="81"/>
  <c r="G31" i="78"/>
  <c r="F31" i="75"/>
  <c r="H31" i="73"/>
  <c r="G31" i="70"/>
  <c r="F31" i="67"/>
  <c r="H31" i="65"/>
  <c r="H44" i="65" s="1"/>
  <c r="G31" i="62"/>
  <c r="G44" i="62" s="1"/>
  <c r="F31" i="59"/>
  <c r="H31" i="57"/>
  <c r="G31" i="54"/>
  <c r="F31" i="51"/>
  <c r="F44" i="51" s="1"/>
  <c r="H31" i="49"/>
  <c r="H44" i="49" s="1"/>
  <c r="G31" i="46"/>
  <c r="G44" i="46" s="1"/>
  <c r="F31" i="43"/>
  <c r="F44" i="43" s="1"/>
  <c r="H31" i="41"/>
  <c r="H44" i="41" s="1"/>
  <c r="G31" i="38"/>
  <c r="F31" i="35"/>
  <c r="H31" i="33"/>
  <c r="G31" i="30"/>
  <c r="G44" i="30" s="1"/>
  <c r="F31" i="27"/>
  <c r="F44" i="27" s="1"/>
  <c r="H31" i="25"/>
  <c r="H44" i="25" s="1"/>
  <c r="G31" i="22"/>
  <c r="G44" i="22" s="1"/>
  <c r="F31" i="19"/>
  <c r="F44" i="19" s="1"/>
  <c r="H31" i="17"/>
  <c r="G31" i="14"/>
  <c r="F31" i="11"/>
  <c r="H31" i="9"/>
  <c r="H44" i="9" s="1"/>
  <c r="G31" i="6"/>
  <c r="G44" i="6" s="1"/>
  <c r="F31" i="3"/>
  <c r="F44" i="3" s="1"/>
  <c r="F43" i="258"/>
  <c r="H43" i="256"/>
  <c r="G43" i="253"/>
  <c r="F43" i="250"/>
  <c r="F44" i="250" s="1"/>
  <c r="H43" i="248"/>
  <c r="G43" i="245"/>
  <c r="G44" i="245" s="1"/>
  <c r="F43" i="242"/>
  <c r="F44" i="242" s="1"/>
  <c r="H43" i="240"/>
  <c r="H44" i="240" s="1"/>
  <c r="G43" i="237"/>
  <c r="F43" i="234"/>
  <c r="H43" i="232"/>
  <c r="G43" i="229"/>
  <c r="G44" i="229" s="1"/>
  <c r="F43" i="226"/>
  <c r="H43" i="224"/>
  <c r="H44" i="224" s="1"/>
  <c r="F43" i="154"/>
  <c r="H31" i="257"/>
  <c r="H44" i="257" s="1"/>
  <c r="F31" i="251"/>
  <c r="G31" i="246"/>
  <c r="F31" i="243"/>
  <c r="H31" i="241"/>
  <c r="G31" i="238"/>
  <c r="F31" i="235"/>
  <c r="F44" i="235" s="1"/>
  <c r="G31" i="230"/>
  <c r="G31" i="222"/>
  <c r="H31" i="217"/>
  <c r="F31" i="211"/>
  <c r="F31" i="203"/>
  <c r="F31" i="187"/>
  <c r="F31" i="163"/>
  <c r="G31" i="158"/>
  <c r="H43" i="157"/>
  <c r="G43" i="154"/>
  <c r="F43" i="151"/>
  <c r="H43" i="149"/>
  <c r="G43" i="146"/>
  <c r="G44" i="146" s="1"/>
  <c r="F43" i="143"/>
  <c r="F44" i="143" s="1"/>
  <c r="H43" i="141"/>
  <c r="G43" i="138"/>
  <c r="F46" i="256"/>
  <c r="F119" i="256" s="1"/>
  <c r="H46" i="256"/>
  <c r="H119" i="256" s="1"/>
  <c r="H46" i="228"/>
  <c r="H119" i="228" s="1"/>
  <c r="H46" i="197"/>
  <c r="H119" i="197" s="1"/>
  <c r="H46" i="180"/>
  <c r="H119" i="180" s="1"/>
  <c r="H46" i="140"/>
  <c r="H119" i="140" s="1"/>
  <c r="H46" i="136"/>
  <c r="H119" i="136" s="1"/>
  <c r="H46" i="132"/>
  <c r="H119" i="132" s="1"/>
  <c r="F46" i="110"/>
  <c r="F119" i="110" s="1"/>
  <c r="F46" i="90"/>
  <c r="F119" i="90" s="1"/>
  <c r="H46" i="90"/>
  <c r="H119" i="90" s="1"/>
  <c r="F46" i="86"/>
  <c r="F119" i="86" s="1"/>
  <c r="H46" i="50"/>
  <c r="H119" i="50" s="1"/>
  <c r="H46" i="47"/>
  <c r="H119" i="47" s="1"/>
  <c r="F46" i="235"/>
  <c r="F119" i="235" s="1"/>
  <c r="F46" i="229"/>
  <c r="F119" i="229" s="1"/>
  <c r="H46" i="203"/>
  <c r="H119" i="203" s="1"/>
  <c r="H46" i="181"/>
  <c r="H119" i="181" s="1"/>
  <c r="G46" i="157"/>
  <c r="G119" i="157" s="1"/>
  <c r="H46" i="156"/>
  <c r="H119" i="156" s="1"/>
  <c r="F46" i="138"/>
  <c r="F119" i="138" s="1"/>
  <c r="H46" i="138"/>
  <c r="H119" i="138" s="1"/>
  <c r="G46" i="138"/>
  <c r="G119" i="138" s="1"/>
  <c r="H46" i="116"/>
  <c r="H119" i="116" s="1"/>
  <c r="H46" i="105"/>
  <c r="H119" i="105" s="1"/>
  <c r="G46" i="105"/>
  <c r="G119" i="105" s="1"/>
  <c r="F46" i="105"/>
  <c r="F119" i="105" s="1"/>
  <c r="G46" i="104"/>
  <c r="G119" i="104" s="1"/>
  <c r="G46" i="92"/>
  <c r="G119" i="92" s="1"/>
  <c r="H46" i="2"/>
  <c r="H119" i="2" s="1"/>
  <c r="F46" i="208"/>
  <c r="F119" i="208" s="1"/>
  <c r="H46" i="208"/>
  <c r="H119" i="208" s="1"/>
  <c r="F46" i="204"/>
  <c r="F119" i="204" s="1"/>
  <c r="H46" i="160"/>
  <c r="H119" i="160" s="1"/>
  <c r="F46" i="143"/>
  <c r="F119" i="143" s="1"/>
  <c r="H46" i="106"/>
  <c r="H119" i="106" s="1"/>
  <c r="H46" i="102"/>
  <c r="H119" i="102" s="1"/>
  <c r="H46" i="94"/>
  <c r="H119" i="94" s="1"/>
  <c r="H46" i="69"/>
  <c r="H119" i="69" s="1"/>
  <c r="G46" i="69"/>
  <c r="G119" i="69" s="1"/>
  <c r="F46" i="69"/>
  <c r="F119" i="69" s="1"/>
  <c r="H46" i="6"/>
  <c r="H119" i="6" s="1"/>
  <c r="H46" i="244"/>
  <c r="H119" i="244" s="1"/>
  <c r="H46" i="240"/>
  <c r="H119" i="240" s="1"/>
  <c r="H46" i="236"/>
  <c r="H119" i="236" s="1"/>
  <c r="G46" i="212"/>
  <c r="G119" i="212" s="1"/>
  <c r="H46" i="211"/>
  <c r="H119" i="211" s="1"/>
  <c r="F46" i="211"/>
  <c r="F119" i="211" s="1"/>
  <c r="H46" i="187"/>
  <c r="H119" i="187" s="1"/>
  <c r="G46" i="187"/>
  <c r="G119" i="187" s="1"/>
  <c r="H46" i="168"/>
  <c r="H119" i="168" s="1"/>
  <c r="H46" i="144"/>
  <c r="H119" i="144" s="1"/>
  <c r="G46" i="114"/>
  <c r="G119" i="114" s="1"/>
  <c r="F46" i="96"/>
  <c r="F119" i="96" s="1"/>
  <c r="H46" i="78"/>
  <c r="H119" i="78" s="1"/>
  <c r="H46" i="74"/>
  <c r="H119" i="74" s="1"/>
  <c r="H46" i="70"/>
  <c r="H119" i="70" s="1"/>
  <c r="H46" i="14"/>
  <c r="H119" i="14" s="1"/>
  <c r="H46" i="216"/>
  <c r="H119" i="216" s="1"/>
  <c r="F46" i="215"/>
  <c r="F119" i="215" s="1"/>
  <c r="H46" i="212"/>
  <c r="H119" i="212" s="1"/>
  <c r="H46" i="192"/>
  <c r="H119" i="192" s="1"/>
  <c r="H46" i="188"/>
  <c r="H119" i="188" s="1"/>
  <c r="F46" i="187"/>
  <c r="F119" i="187" s="1"/>
  <c r="G46" i="172"/>
  <c r="G119" i="172" s="1"/>
  <c r="H46" i="171"/>
  <c r="H119" i="171" s="1"/>
  <c r="G46" i="171"/>
  <c r="G119" i="171" s="1"/>
  <c r="F46" i="171"/>
  <c r="F119" i="171" s="1"/>
  <c r="H46" i="145"/>
  <c r="H119" i="145" s="1"/>
  <c r="H46" i="120"/>
  <c r="H119" i="120" s="1"/>
  <c r="G46" i="117"/>
  <c r="G119" i="117" s="1"/>
  <c r="F46" i="97"/>
  <c r="F119" i="97" s="1"/>
  <c r="F46" i="76"/>
  <c r="F119" i="76" s="1"/>
  <c r="H46" i="62"/>
  <c r="H119" i="62" s="1"/>
  <c r="H46" i="58"/>
  <c r="H119" i="58" s="1"/>
  <c r="H46" i="54"/>
  <c r="H119" i="54" s="1"/>
  <c r="H46" i="46"/>
  <c r="H119" i="46" s="1"/>
  <c r="H46" i="42"/>
  <c r="H119" i="42" s="1"/>
  <c r="H46" i="34"/>
  <c r="H119" i="34" s="1"/>
  <c r="G46" i="18"/>
  <c r="G119" i="18" s="1"/>
  <c r="H46" i="17"/>
  <c r="H119" i="17" s="1"/>
  <c r="F46" i="17"/>
  <c r="F119" i="17" s="1"/>
  <c r="F46" i="247"/>
  <c r="F119" i="247" s="1"/>
  <c r="F46" i="60"/>
  <c r="F119" i="60" s="1"/>
  <c r="H46" i="38"/>
  <c r="H119" i="38" s="1"/>
  <c r="H46" i="26"/>
  <c r="H119" i="26" s="1"/>
  <c r="F46" i="21"/>
  <c r="F119" i="21" s="1"/>
  <c r="H46" i="18"/>
  <c r="H119" i="18" s="1"/>
  <c r="H46" i="248"/>
  <c r="H119" i="248" s="1"/>
  <c r="H46" i="220"/>
  <c r="H119" i="220" s="1"/>
  <c r="H46" i="176"/>
  <c r="H119" i="176" s="1"/>
  <c r="G46" i="152"/>
  <c r="G119" i="152" s="1"/>
  <c r="H46" i="151"/>
  <c r="H119" i="151" s="1"/>
  <c r="G46" i="151"/>
  <c r="G119" i="151" s="1"/>
  <c r="F46" i="151"/>
  <c r="F119" i="151" s="1"/>
  <c r="H46" i="128"/>
  <c r="H119" i="128" s="1"/>
  <c r="F46" i="123"/>
  <c r="F119" i="123" s="1"/>
  <c r="G46" i="83"/>
  <c r="G119" i="83" s="1"/>
  <c r="H46" i="82"/>
  <c r="H119" i="82" s="1"/>
  <c r="F46" i="65"/>
  <c r="F119" i="65" s="1"/>
  <c r="F46" i="53"/>
  <c r="F119" i="53" s="1"/>
  <c r="H46" i="22"/>
  <c r="H119" i="22" s="1"/>
  <c r="G43" i="221"/>
  <c r="F43" i="218"/>
  <c r="F44" i="218" s="1"/>
  <c r="H43" i="216"/>
  <c r="G43" i="213"/>
  <c r="F43" i="210"/>
  <c r="H43" i="208"/>
  <c r="G43" i="205"/>
  <c r="F43" i="202"/>
  <c r="H43" i="200"/>
  <c r="G43" i="197"/>
  <c r="G44" i="197" s="1"/>
  <c r="F43" i="194"/>
  <c r="H43" i="192"/>
  <c r="G43" i="189"/>
  <c r="F43" i="186"/>
  <c r="H43" i="184"/>
  <c r="G43" i="181"/>
  <c r="F43" i="178"/>
  <c r="H43" i="176"/>
  <c r="H44" i="176" s="1"/>
  <c r="G43" i="173"/>
  <c r="F43" i="170"/>
  <c r="H43" i="168"/>
  <c r="G43" i="165"/>
  <c r="F43" i="162"/>
  <c r="H43" i="160"/>
  <c r="G43" i="157"/>
  <c r="H43" i="152"/>
  <c r="G43" i="149"/>
  <c r="F43" i="146"/>
  <c r="H43" i="144"/>
  <c r="G43" i="141"/>
  <c r="F43" i="138"/>
  <c r="H43" i="136"/>
  <c r="G43" i="133"/>
  <c r="F43" i="130"/>
  <c r="H43" i="128"/>
  <c r="G43" i="125"/>
  <c r="F43" i="122"/>
  <c r="H43" i="120"/>
  <c r="G43" i="117"/>
  <c r="H43" i="112"/>
  <c r="G43" i="109"/>
  <c r="F43" i="106"/>
  <c r="H43" i="104"/>
  <c r="G43" i="101"/>
  <c r="H43" i="96"/>
  <c r="G43" i="93"/>
  <c r="F43" i="90"/>
  <c r="F44" i="90" s="1"/>
  <c r="H43" i="88"/>
  <c r="G43" i="85"/>
  <c r="H43" i="80"/>
  <c r="G43" i="77"/>
  <c r="F43" i="74"/>
  <c r="H43" i="72"/>
  <c r="G43" i="69"/>
  <c r="G44" i="69" s="1"/>
  <c r="F43" i="66"/>
  <c r="H43" i="64"/>
  <c r="G43" i="61"/>
  <c r="F43" i="58"/>
  <c r="H43" i="56"/>
  <c r="G43" i="53"/>
  <c r="F43" i="50"/>
  <c r="H43" i="48"/>
  <c r="H44" i="48" s="1"/>
  <c r="G43" i="45"/>
  <c r="F43" i="18"/>
  <c r="H43" i="16"/>
  <c r="G43" i="13"/>
  <c r="F43" i="10"/>
  <c r="H43" i="8"/>
  <c r="G43" i="5"/>
  <c r="G44" i="5" s="1"/>
  <c r="F43" i="2"/>
  <c r="H46" i="224"/>
  <c r="H119" i="224" s="1"/>
  <c r="G46" i="221"/>
  <c r="G119" i="221" s="1"/>
  <c r="H46" i="196"/>
  <c r="H119" i="196" s="1"/>
  <c r="G46" i="193"/>
  <c r="G119" i="193" s="1"/>
  <c r="H46" i="152"/>
  <c r="H119" i="152" s="1"/>
  <c r="H46" i="131"/>
  <c r="H119" i="131" s="1"/>
  <c r="G46" i="131"/>
  <c r="G119" i="131" s="1"/>
  <c r="F46" i="131"/>
  <c r="F119" i="131" s="1"/>
  <c r="G46" i="130"/>
  <c r="G119" i="130" s="1"/>
  <c r="F46" i="101"/>
  <c r="F119" i="101" s="1"/>
  <c r="G46" i="63"/>
  <c r="G119" i="63" s="1"/>
  <c r="F46" i="63"/>
  <c r="F119" i="63" s="1"/>
  <c r="G46" i="43"/>
  <c r="G119" i="43" s="1"/>
  <c r="H46" i="255"/>
  <c r="H119" i="255" s="1"/>
  <c r="G46" i="255"/>
  <c r="G119" i="255" s="1"/>
  <c r="F46" i="255"/>
  <c r="F119" i="255" s="1"/>
  <c r="G46" i="245"/>
  <c r="G119" i="245" s="1"/>
  <c r="F46" i="245"/>
  <c r="F119" i="245" s="1"/>
  <c r="F46" i="238"/>
  <c r="F119" i="238" s="1"/>
  <c r="H46" i="235"/>
  <c r="H119" i="235" s="1"/>
  <c r="F46" i="232"/>
  <c r="F119" i="232" s="1"/>
  <c r="H46" i="221"/>
  <c r="H119" i="221" s="1"/>
  <c r="H46" i="218"/>
  <c r="H119" i="218" s="1"/>
  <c r="G46" i="217"/>
  <c r="G119" i="217" s="1"/>
  <c r="G46" i="215"/>
  <c r="G119" i="215" s="1"/>
  <c r="F46" i="214"/>
  <c r="F119" i="214" s="1"/>
  <c r="H46" i="207"/>
  <c r="H119" i="207" s="1"/>
  <c r="F46" i="207"/>
  <c r="F119" i="207" s="1"/>
  <c r="G46" i="201"/>
  <c r="G119" i="201" s="1"/>
  <c r="F46" i="197"/>
  <c r="F119" i="197" s="1"/>
  <c r="F46" i="184"/>
  <c r="F119" i="184" s="1"/>
  <c r="F46" i="181"/>
  <c r="F119" i="181" s="1"/>
  <c r="H46" i="178"/>
  <c r="H119" i="178" s="1"/>
  <c r="G46" i="177"/>
  <c r="G119" i="177" s="1"/>
  <c r="F46" i="174"/>
  <c r="F119" i="174" s="1"/>
  <c r="H46" i="167"/>
  <c r="H119" i="167" s="1"/>
  <c r="G46" i="167"/>
  <c r="G119" i="167" s="1"/>
  <c r="F46" i="167"/>
  <c r="F119" i="167" s="1"/>
  <c r="F46" i="154"/>
  <c r="F119" i="154" s="1"/>
  <c r="F46" i="148"/>
  <c r="F119" i="148" s="1"/>
  <c r="G46" i="141"/>
  <c r="G119" i="141" s="1"/>
  <c r="F46" i="134"/>
  <c r="F119" i="134" s="1"/>
  <c r="H46" i="127"/>
  <c r="H119" i="127" s="1"/>
  <c r="F46" i="127"/>
  <c r="F119" i="127" s="1"/>
  <c r="G46" i="126"/>
  <c r="G119" i="126" s="1"/>
  <c r="H46" i="117"/>
  <c r="H119" i="117" s="1"/>
  <c r="H46" i="114"/>
  <c r="H119" i="114" s="1"/>
  <c r="H46" i="112"/>
  <c r="H119" i="112" s="1"/>
  <c r="F46" i="108"/>
  <c r="F119" i="108" s="1"/>
  <c r="H46" i="108"/>
  <c r="H119" i="108" s="1"/>
  <c r="H46" i="89"/>
  <c r="H119" i="89" s="1"/>
  <c r="G46" i="89"/>
  <c r="G119" i="89" s="1"/>
  <c r="F46" i="89"/>
  <c r="F119" i="89" s="1"/>
  <c r="G46" i="88"/>
  <c r="G119" i="88" s="1"/>
  <c r="H46" i="83"/>
  <c r="H119" i="83" s="1"/>
  <c r="G46" i="79"/>
  <c r="G119" i="79" s="1"/>
  <c r="F46" i="72"/>
  <c r="F119" i="72" s="1"/>
  <c r="F46" i="66"/>
  <c r="F119" i="66" s="1"/>
  <c r="H46" i="63"/>
  <c r="H119" i="63" s="1"/>
  <c r="F46" i="56"/>
  <c r="F119" i="56" s="1"/>
  <c r="H46" i="53"/>
  <c r="H119" i="53" s="1"/>
  <c r="G46" i="53"/>
  <c r="G119" i="53" s="1"/>
  <c r="G46" i="39"/>
  <c r="G119" i="39" s="1"/>
  <c r="F46" i="36"/>
  <c r="F119" i="36" s="1"/>
  <c r="H46" i="33"/>
  <c r="H119" i="33" s="1"/>
  <c r="G46" i="33"/>
  <c r="G119" i="33" s="1"/>
  <c r="F46" i="27"/>
  <c r="F119" i="27" s="1"/>
  <c r="H46" i="24"/>
  <c r="H119" i="24" s="1"/>
  <c r="G46" i="23"/>
  <c r="G119" i="23" s="1"/>
  <c r="G46" i="21"/>
  <c r="G119" i="21" s="1"/>
  <c r="F46" i="20"/>
  <c r="F119" i="20" s="1"/>
  <c r="H46" i="13"/>
  <c r="H119" i="13" s="1"/>
  <c r="G46" i="13"/>
  <c r="G119" i="13" s="1"/>
  <c r="F46" i="13"/>
  <c r="F119" i="13" s="1"/>
  <c r="F46" i="10"/>
  <c r="F119" i="10" s="1"/>
  <c r="F46" i="258"/>
  <c r="F119" i="258" s="1"/>
  <c r="H46" i="258"/>
  <c r="H119" i="258" s="1"/>
  <c r="G46" i="258"/>
  <c r="G119" i="258" s="1"/>
  <c r="H46" i="251"/>
  <c r="H119" i="251" s="1"/>
  <c r="G46" i="251"/>
  <c r="G119" i="251" s="1"/>
  <c r="F46" i="251"/>
  <c r="F119" i="251" s="1"/>
  <c r="G46" i="248"/>
  <c r="G119" i="248" s="1"/>
  <c r="G46" i="241"/>
  <c r="G119" i="241" s="1"/>
  <c r="G46" i="232"/>
  <c r="G119" i="232" s="1"/>
  <c r="H46" i="231"/>
  <c r="H119" i="231" s="1"/>
  <c r="F46" i="231"/>
  <c r="F119" i="231" s="1"/>
  <c r="G46" i="230"/>
  <c r="G119" i="230" s="1"/>
  <c r="F46" i="221"/>
  <c r="F119" i="221" s="1"/>
  <c r="G46" i="214"/>
  <c r="G119" i="214" s="1"/>
  <c r="F46" i="210"/>
  <c r="F119" i="210" s="1"/>
  <c r="H46" i="201"/>
  <c r="H119" i="201" s="1"/>
  <c r="G46" i="198"/>
  <c r="G119" i="198" s="1"/>
  <c r="H46" i="190"/>
  <c r="H119" i="190" s="1"/>
  <c r="G46" i="189"/>
  <c r="G119" i="189" s="1"/>
  <c r="G46" i="184"/>
  <c r="G119" i="184" s="1"/>
  <c r="H46" i="183"/>
  <c r="H119" i="183" s="1"/>
  <c r="G46" i="183"/>
  <c r="G119" i="183" s="1"/>
  <c r="F46" i="183"/>
  <c r="F119" i="183" s="1"/>
  <c r="H46" i="177"/>
  <c r="H119" i="177" s="1"/>
  <c r="F46" i="170"/>
  <c r="F119" i="170" s="1"/>
  <c r="H46" i="163"/>
  <c r="H119" i="163" s="1"/>
  <c r="G46" i="163"/>
  <c r="G119" i="163" s="1"/>
  <c r="F46" i="163"/>
  <c r="F119" i="163" s="1"/>
  <c r="H46" i="147"/>
  <c r="H119" i="147" s="1"/>
  <c r="G46" i="147"/>
  <c r="G119" i="147" s="1"/>
  <c r="F46" i="147"/>
  <c r="F119" i="147" s="1"/>
  <c r="H46" i="141"/>
  <c r="H119" i="141" s="1"/>
  <c r="G46" i="137"/>
  <c r="G119" i="137" s="1"/>
  <c r="F46" i="137"/>
  <c r="F119" i="137" s="1"/>
  <c r="F46" i="130"/>
  <c r="F119" i="130" s="1"/>
  <c r="H46" i="130"/>
  <c r="H119" i="130" s="1"/>
  <c r="F46" i="117"/>
  <c r="F119" i="117" s="1"/>
  <c r="H46" i="113"/>
  <c r="H119" i="113" s="1"/>
  <c r="G46" i="113"/>
  <c r="G119" i="113" s="1"/>
  <c r="F46" i="104"/>
  <c r="F119" i="104" s="1"/>
  <c r="H46" i="101"/>
  <c r="H119" i="101" s="1"/>
  <c r="G46" i="101"/>
  <c r="G119" i="101" s="1"/>
  <c r="G46" i="95"/>
  <c r="G119" i="95" s="1"/>
  <c r="F46" i="92"/>
  <c r="F119" i="92" s="1"/>
  <c r="H46" i="92"/>
  <c r="H119" i="92" s="1"/>
  <c r="H46" i="79"/>
  <c r="H119" i="79" s="1"/>
  <c r="G46" i="75"/>
  <c r="G119" i="75" s="1"/>
  <c r="G46" i="59"/>
  <c r="G119" i="59" s="1"/>
  <c r="G46" i="52"/>
  <c r="G119" i="52" s="1"/>
  <c r="F46" i="50"/>
  <c r="F119" i="50" s="1"/>
  <c r="H46" i="39"/>
  <c r="H119" i="39" s="1"/>
  <c r="G46" i="30"/>
  <c r="G119" i="30" s="1"/>
  <c r="H46" i="29"/>
  <c r="H119" i="29" s="1"/>
  <c r="G46" i="29"/>
  <c r="G119" i="29" s="1"/>
  <c r="F46" i="29"/>
  <c r="F119" i="29" s="1"/>
  <c r="H46" i="23"/>
  <c r="H119" i="23" s="1"/>
  <c r="F46" i="16"/>
  <c r="F119" i="16" s="1"/>
  <c r="H46" i="9"/>
  <c r="H119" i="9" s="1"/>
  <c r="G46" i="9"/>
  <c r="G119" i="9" s="1"/>
  <c r="F46" i="9"/>
  <c r="F119" i="9" s="1"/>
  <c r="F46" i="257"/>
  <c r="F119" i="257" s="1"/>
  <c r="F46" i="254"/>
  <c r="F119" i="254" s="1"/>
  <c r="H46" i="254"/>
  <c r="H119" i="254" s="1"/>
  <c r="G46" i="250"/>
  <c r="G119" i="250" s="1"/>
  <c r="H46" i="238"/>
  <c r="H119" i="238" s="1"/>
  <c r="G46" i="237"/>
  <c r="G119" i="237" s="1"/>
  <c r="G46" i="235"/>
  <c r="G119" i="235" s="1"/>
  <c r="F46" i="234"/>
  <c r="F119" i="234" s="1"/>
  <c r="H46" i="227"/>
  <c r="H119" i="227" s="1"/>
  <c r="F46" i="227"/>
  <c r="F119" i="227" s="1"/>
  <c r="F46" i="224"/>
  <c r="F119" i="224" s="1"/>
  <c r="G46" i="213"/>
  <c r="G119" i="213" s="1"/>
  <c r="F46" i="206"/>
  <c r="F119" i="206" s="1"/>
  <c r="F46" i="201"/>
  <c r="F119" i="201" s="1"/>
  <c r="F46" i="186"/>
  <c r="F119" i="186" s="1"/>
  <c r="G46" i="182"/>
  <c r="G119" i="182" s="1"/>
  <c r="F46" i="180"/>
  <c r="F119" i="180" s="1"/>
  <c r="G46" i="173"/>
  <c r="G119" i="173" s="1"/>
  <c r="F46" i="173"/>
  <c r="F119" i="173" s="1"/>
  <c r="F46" i="166"/>
  <c r="F119" i="166" s="1"/>
  <c r="H46" i="166"/>
  <c r="H119" i="166" s="1"/>
  <c r="H46" i="159"/>
  <c r="H119" i="159" s="1"/>
  <c r="G46" i="159"/>
  <c r="G119" i="159" s="1"/>
  <c r="F46" i="159"/>
  <c r="F119" i="159" s="1"/>
  <c r="G46" i="153"/>
  <c r="G119" i="153" s="1"/>
  <c r="F46" i="150"/>
  <c r="F119" i="150" s="1"/>
  <c r="H46" i="150"/>
  <c r="H119" i="150" s="1"/>
  <c r="G46" i="146"/>
  <c r="G119" i="146" s="1"/>
  <c r="F46" i="144"/>
  <c r="F119" i="144" s="1"/>
  <c r="H46" i="137"/>
  <c r="H119" i="137" s="1"/>
  <c r="G46" i="133"/>
  <c r="G119" i="133" s="1"/>
  <c r="F46" i="126"/>
  <c r="F119" i="126" s="1"/>
  <c r="H46" i="123"/>
  <c r="H119" i="123" s="1"/>
  <c r="G46" i="107"/>
  <c r="G119" i="107" s="1"/>
  <c r="G46" i="100"/>
  <c r="G119" i="100" s="1"/>
  <c r="F46" i="98"/>
  <c r="F119" i="98" s="1"/>
  <c r="H46" i="95"/>
  <c r="H119" i="95" s="1"/>
  <c r="F46" i="88"/>
  <c r="F119" i="88" s="1"/>
  <c r="H46" i="88"/>
  <c r="H119" i="88" s="1"/>
  <c r="H46" i="85"/>
  <c r="H119" i="85" s="1"/>
  <c r="G46" i="85"/>
  <c r="G119" i="85" s="1"/>
  <c r="F46" i="79"/>
  <c r="F119" i="79" s="1"/>
  <c r="G46" i="71"/>
  <c r="G119" i="71" s="1"/>
  <c r="F46" i="68"/>
  <c r="F119" i="68" s="1"/>
  <c r="H46" i="65"/>
  <c r="H119" i="65" s="1"/>
  <c r="G46" i="65"/>
  <c r="G119" i="65" s="1"/>
  <c r="H46" i="56"/>
  <c r="H119" i="56" s="1"/>
  <c r="G46" i="55"/>
  <c r="G119" i="55" s="1"/>
  <c r="G46" i="50"/>
  <c r="G119" i="50" s="1"/>
  <c r="H46" i="49"/>
  <c r="H119" i="49" s="1"/>
  <c r="G46" i="49"/>
  <c r="G119" i="49" s="1"/>
  <c r="F46" i="49"/>
  <c r="F119" i="49" s="1"/>
  <c r="G46" i="48"/>
  <c r="G119" i="48" s="1"/>
  <c r="H46" i="36"/>
  <c r="H119" i="36" s="1"/>
  <c r="G46" i="35"/>
  <c r="G119" i="35" s="1"/>
  <c r="F46" i="32"/>
  <c r="F119" i="32" s="1"/>
  <c r="H46" i="32"/>
  <c r="H119" i="32" s="1"/>
  <c r="F46" i="26"/>
  <c r="F119" i="26" s="1"/>
  <c r="G46" i="19"/>
  <c r="G119" i="19" s="1"/>
  <c r="F46" i="12"/>
  <c r="F119" i="12" s="1"/>
  <c r="H46" i="5"/>
  <c r="H119" i="5" s="1"/>
  <c r="G46" i="5"/>
  <c r="G119" i="5" s="1"/>
  <c r="F46" i="5"/>
  <c r="F119" i="5" s="1"/>
  <c r="G46" i="257"/>
  <c r="G119" i="257" s="1"/>
  <c r="F46" i="241"/>
  <c r="F119" i="241" s="1"/>
  <c r="F46" i="230"/>
  <c r="F119" i="230" s="1"/>
  <c r="H46" i="223"/>
  <c r="H119" i="223" s="1"/>
  <c r="F46" i="223"/>
  <c r="F119" i="223" s="1"/>
  <c r="G46" i="222"/>
  <c r="G119" i="222" s="1"/>
  <c r="G46" i="209"/>
  <c r="G119" i="209" s="1"/>
  <c r="G46" i="206"/>
  <c r="G119" i="206" s="1"/>
  <c r="F46" i="200"/>
  <c r="F119" i="200" s="1"/>
  <c r="H46" i="195"/>
  <c r="H119" i="195" s="1"/>
  <c r="G46" i="195"/>
  <c r="G119" i="195" s="1"/>
  <c r="F46" i="195"/>
  <c r="F119" i="195" s="1"/>
  <c r="H46" i="179"/>
  <c r="H119" i="179" s="1"/>
  <c r="G46" i="179"/>
  <c r="G119" i="179" s="1"/>
  <c r="F46" i="179"/>
  <c r="F119" i="179" s="1"/>
  <c r="H46" i="173"/>
  <c r="H119" i="173" s="1"/>
  <c r="G46" i="169"/>
  <c r="G119" i="169" s="1"/>
  <c r="F46" i="169"/>
  <c r="F119" i="169" s="1"/>
  <c r="F46" i="162"/>
  <c r="F119" i="162" s="1"/>
  <c r="H46" i="162"/>
  <c r="H119" i="162" s="1"/>
  <c r="G46" i="150"/>
  <c r="G119" i="150" s="1"/>
  <c r="G46" i="129"/>
  <c r="G119" i="129" s="1"/>
  <c r="F46" i="129"/>
  <c r="F119" i="129" s="1"/>
  <c r="G46" i="120"/>
  <c r="G119" i="120" s="1"/>
  <c r="H46" i="119"/>
  <c r="H119" i="119" s="1"/>
  <c r="F46" i="119"/>
  <c r="F119" i="119" s="1"/>
  <c r="G46" i="118"/>
  <c r="G119" i="118" s="1"/>
  <c r="F46" i="116"/>
  <c r="F119" i="116" s="1"/>
  <c r="H46" i="104"/>
  <c r="H119" i="104" s="1"/>
  <c r="G46" i="103"/>
  <c r="G119" i="103" s="1"/>
  <c r="F46" i="103"/>
  <c r="F119" i="103" s="1"/>
  <c r="G46" i="98"/>
  <c r="G119" i="98" s="1"/>
  <c r="F46" i="95"/>
  <c r="F119" i="95" s="1"/>
  <c r="G46" i="91"/>
  <c r="G119" i="91" s="1"/>
  <c r="F46" i="91"/>
  <c r="F119" i="91" s="1"/>
  <c r="G46" i="84"/>
  <c r="G119" i="84" s="1"/>
  <c r="F46" i="82"/>
  <c r="F119" i="82" s="1"/>
  <c r="H46" i="71"/>
  <c r="H119" i="71" s="1"/>
  <c r="F46" i="59"/>
  <c r="F119" i="59" s="1"/>
  <c r="H46" i="55"/>
  <c r="H119" i="55" s="1"/>
  <c r="F46" i="52"/>
  <c r="F119" i="52" s="1"/>
  <c r="H46" i="52"/>
  <c r="H119" i="52" s="1"/>
  <c r="H46" i="45"/>
  <c r="H119" i="45" s="1"/>
  <c r="G46" i="45"/>
  <c r="G119" i="45" s="1"/>
  <c r="F46" i="45"/>
  <c r="F119" i="45" s="1"/>
  <c r="F46" i="42"/>
  <c r="F119" i="42" s="1"/>
  <c r="H46" i="25"/>
  <c r="H119" i="25" s="1"/>
  <c r="G46" i="25"/>
  <c r="G119" i="25" s="1"/>
  <c r="F46" i="25"/>
  <c r="F119" i="25" s="1"/>
  <c r="H46" i="19"/>
  <c r="H119" i="19" s="1"/>
  <c r="G46" i="15"/>
  <c r="G119" i="15" s="1"/>
  <c r="F46" i="8"/>
  <c r="F119" i="8" s="1"/>
  <c r="G46" i="253"/>
  <c r="G119" i="253" s="1"/>
  <c r="F46" i="253"/>
  <c r="F119" i="253" s="1"/>
  <c r="F46" i="250"/>
  <c r="F119" i="250" s="1"/>
  <c r="H46" i="250"/>
  <c r="H119" i="250" s="1"/>
  <c r="H46" i="247"/>
  <c r="H119" i="247" s="1"/>
  <c r="G46" i="247"/>
  <c r="G119" i="247" s="1"/>
  <c r="G46" i="233"/>
  <c r="G119" i="233" s="1"/>
  <c r="F46" i="226"/>
  <c r="F119" i="226" s="1"/>
  <c r="H46" i="219"/>
  <c r="H119" i="219" s="1"/>
  <c r="F46" i="219"/>
  <c r="F119" i="219" s="1"/>
  <c r="H46" i="206"/>
  <c r="H119" i="206" s="1"/>
  <c r="G46" i="205"/>
  <c r="G119" i="205" s="1"/>
  <c r="H46" i="191"/>
  <c r="H119" i="191" s="1"/>
  <c r="G46" i="191"/>
  <c r="G119" i="191" s="1"/>
  <c r="F46" i="191"/>
  <c r="F119" i="191" s="1"/>
  <c r="G46" i="185"/>
  <c r="G119" i="185" s="1"/>
  <c r="F46" i="182"/>
  <c r="F119" i="182" s="1"/>
  <c r="G46" i="178"/>
  <c r="G119" i="178" s="1"/>
  <c r="F46" i="176"/>
  <c r="F119" i="176" s="1"/>
  <c r="H46" i="169"/>
  <c r="H119" i="169" s="1"/>
  <c r="G46" i="165"/>
  <c r="G119" i="165" s="1"/>
  <c r="F46" i="165"/>
  <c r="F119" i="165" s="1"/>
  <c r="G46" i="149"/>
  <c r="G119" i="149" s="1"/>
  <c r="F46" i="149"/>
  <c r="F119" i="149" s="1"/>
  <c r="F46" i="146"/>
  <c r="F119" i="146" s="1"/>
  <c r="H46" i="143"/>
  <c r="H119" i="143" s="1"/>
  <c r="G46" i="143"/>
  <c r="G119" i="143" s="1"/>
  <c r="F46" i="140"/>
  <c r="F119" i="140" s="1"/>
  <c r="H46" i="126"/>
  <c r="H119" i="126" s="1"/>
  <c r="G46" i="125"/>
  <c r="G119" i="125" s="1"/>
  <c r="G46" i="123"/>
  <c r="G119" i="123" s="1"/>
  <c r="F46" i="122"/>
  <c r="F119" i="122" s="1"/>
  <c r="H46" i="115"/>
  <c r="H119" i="115" s="1"/>
  <c r="F46" i="115"/>
  <c r="F119" i="115" s="1"/>
  <c r="G46" i="112"/>
  <c r="G119" i="112" s="1"/>
  <c r="F46" i="100"/>
  <c r="F119" i="100" s="1"/>
  <c r="H46" i="97"/>
  <c r="H119" i="97" s="1"/>
  <c r="G46" i="97"/>
  <c r="G119" i="97" s="1"/>
  <c r="G46" i="87"/>
  <c r="G119" i="87" s="1"/>
  <c r="F46" i="87"/>
  <c r="F119" i="87" s="1"/>
  <c r="H46" i="87"/>
  <c r="H119" i="87" s="1"/>
  <c r="G46" i="82"/>
  <c r="G119" i="82" s="1"/>
  <c r="H46" i="81"/>
  <c r="H119" i="81" s="1"/>
  <c r="G46" i="81"/>
  <c r="G119" i="81" s="1"/>
  <c r="F46" i="81"/>
  <c r="F119" i="81" s="1"/>
  <c r="H46" i="68"/>
  <c r="H119" i="68" s="1"/>
  <c r="G46" i="67"/>
  <c r="G119" i="67" s="1"/>
  <c r="F46" i="67"/>
  <c r="F119" i="67" s="1"/>
  <c r="G46" i="62"/>
  <c r="G119" i="62" s="1"/>
  <c r="H46" i="61"/>
  <c r="H119" i="61" s="1"/>
  <c r="G46" i="61"/>
  <c r="G119" i="61" s="1"/>
  <c r="F46" i="61"/>
  <c r="F119" i="61" s="1"/>
  <c r="F46" i="48"/>
  <c r="F119" i="48" s="1"/>
  <c r="H46" i="48"/>
  <c r="H119" i="48" s="1"/>
  <c r="H46" i="41"/>
  <c r="H119" i="41" s="1"/>
  <c r="G46" i="41"/>
  <c r="G119" i="41" s="1"/>
  <c r="F46" i="41"/>
  <c r="F119" i="41" s="1"/>
  <c r="G46" i="40"/>
  <c r="G119" i="40" s="1"/>
  <c r="G46" i="31"/>
  <c r="G119" i="31" s="1"/>
  <c r="F46" i="31"/>
  <c r="F119" i="31" s="1"/>
  <c r="F46" i="28"/>
  <c r="F119" i="28" s="1"/>
  <c r="H46" i="28"/>
  <c r="H119" i="28" s="1"/>
  <c r="G46" i="28"/>
  <c r="G119" i="28" s="1"/>
  <c r="G46" i="24"/>
  <c r="G119" i="24" s="1"/>
  <c r="F46" i="22"/>
  <c r="F119" i="22" s="1"/>
  <c r="F46" i="19"/>
  <c r="F119" i="19" s="1"/>
  <c r="H46" i="15"/>
  <c r="H119" i="15" s="1"/>
  <c r="G46" i="11"/>
  <c r="G119" i="11" s="1"/>
  <c r="H46" i="253"/>
  <c r="H119" i="253" s="1"/>
  <c r="G46" i="244"/>
  <c r="G119" i="244" s="1"/>
  <c r="F46" i="244"/>
  <c r="F119" i="244" s="1"/>
  <c r="H46" i="243"/>
  <c r="H119" i="243" s="1"/>
  <c r="F46" i="243"/>
  <c r="F119" i="243" s="1"/>
  <c r="F46" i="240"/>
  <c r="F119" i="240" s="1"/>
  <c r="G46" i="229"/>
  <c r="G119" i="229" s="1"/>
  <c r="F46" i="222"/>
  <c r="F119" i="222" s="1"/>
  <c r="F46" i="209"/>
  <c r="F119" i="209" s="1"/>
  <c r="H46" i="205"/>
  <c r="H119" i="205" s="1"/>
  <c r="F46" i="194"/>
  <c r="F119" i="194" s="1"/>
  <c r="G46" i="190"/>
  <c r="G119" i="190" s="1"/>
  <c r="G46" i="161"/>
  <c r="G119" i="161" s="1"/>
  <c r="F46" i="161"/>
  <c r="F119" i="161" s="1"/>
  <c r="F46" i="158"/>
  <c r="F119" i="158" s="1"/>
  <c r="H46" i="158"/>
  <c r="H119" i="158" s="1"/>
  <c r="H46" i="155"/>
  <c r="H119" i="155" s="1"/>
  <c r="G46" i="155"/>
  <c r="G119" i="155" s="1"/>
  <c r="H46" i="149"/>
  <c r="H119" i="149" s="1"/>
  <c r="G46" i="140"/>
  <c r="G119" i="140" s="1"/>
  <c r="H46" i="139"/>
  <c r="H119" i="139" s="1"/>
  <c r="G46" i="139"/>
  <c r="G119" i="139" s="1"/>
  <c r="F46" i="139"/>
  <c r="F119" i="139" s="1"/>
  <c r="G46" i="122"/>
  <c r="G119" i="122" s="1"/>
  <c r="F46" i="118"/>
  <c r="F119" i="118" s="1"/>
  <c r="H46" i="110"/>
  <c r="H119" i="110" s="1"/>
  <c r="F46" i="84"/>
  <c r="F119" i="84" s="1"/>
  <c r="H46" i="77"/>
  <c r="H119" i="77" s="1"/>
  <c r="G46" i="77"/>
  <c r="G119" i="77" s="1"/>
  <c r="F46" i="77"/>
  <c r="F119" i="77" s="1"/>
  <c r="F46" i="64"/>
  <c r="F119" i="64" s="1"/>
  <c r="H46" i="64"/>
  <c r="H119" i="64" s="1"/>
  <c r="G46" i="60"/>
  <c r="G119" i="60" s="1"/>
  <c r="F46" i="58"/>
  <c r="F119" i="58" s="1"/>
  <c r="G46" i="51"/>
  <c r="G119" i="51" s="1"/>
  <c r="F46" i="51"/>
  <c r="F119" i="51" s="1"/>
  <c r="F46" i="44"/>
  <c r="F119" i="44" s="1"/>
  <c r="H46" i="37"/>
  <c r="H119" i="37" s="1"/>
  <c r="G46" i="37"/>
  <c r="G119" i="37" s="1"/>
  <c r="F46" i="37"/>
  <c r="F119" i="37" s="1"/>
  <c r="H46" i="31"/>
  <c r="H119" i="31" s="1"/>
  <c r="F46" i="15"/>
  <c r="F119" i="15" s="1"/>
  <c r="G46" i="7"/>
  <c r="G119" i="7" s="1"/>
  <c r="F46" i="4"/>
  <c r="F119" i="4" s="1"/>
  <c r="H46" i="1"/>
  <c r="H119" i="1" s="1"/>
  <c r="G46" i="1"/>
  <c r="G119" i="1" s="1"/>
  <c r="F46" i="1"/>
  <c r="F119" i="1" s="1"/>
  <c r="G46" i="256"/>
  <c r="G119" i="256" s="1"/>
  <c r="G46" i="249"/>
  <c r="G119" i="249" s="1"/>
  <c r="F46" i="249"/>
  <c r="F119" i="249" s="1"/>
  <c r="H46" i="246"/>
  <c r="H119" i="246" s="1"/>
  <c r="H46" i="239"/>
  <c r="H119" i="239" s="1"/>
  <c r="F46" i="239"/>
  <c r="F119" i="239" s="1"/>
  <c r="G46" i="238"/>
  <c r="G119" i="238" s="1"/>
  <c r="H46" i="229"/>
  <c r="H119" i="229" s="1"/>
  <c r="G46" i="225"/>
  <c r="G119" i="225" s="1"/>
  <c r="F46" i="218"/>
  <c r="F119" i="218" s="1"/>
  <c r="H46" i="215"/>
  <c r="H119" i="215" s="1"/>
  <c r="G46" i="202"/>
  <c r="G119" i="202" s="1"/>
  <c r="H46" i="199"/>
  <c r="H119" i="199" s="1"/>
  <c r="G46" i="199"/>
  <c r="G119" i="199" s="1"/>
  <c r="G46" i="181"/>
  <c r="G119" i="181" s="1"/>
  <c r="F46" i="178"/>
  <c r="F119" i="178" s="1"/>
  <c r="H46" i="175"/>
  <c r="H119" i="175" s="1"/>
  <c r="G46" i="175"/>
  <c r="G119" i="175" s="1"/>
  <c r="F46" i="172"/>
  <c r="F119" i="172" s="1"/>
  <c r="F46" i="152"/>
  <c r="F119" i="152" s="1"/>
  <c r="H46" i="146"/>
  <c r="H119" i="146" s="1"/>
  <c r="G46" i="145"/>
  <c r="G119" i="145" s="1"/>
  <c r="F46" i="142"/>
  <c r="F119" i="142" s="1"/>
  <c r="H46" i="135"/>
  <c r="H119" i="135" s="1"/>
  <c r="G46" i="135"/>
  <c r="G119" i="135" s="1"/>
  <c r="F46" i="135"/>
  <c r="F119" i="135" s="1"/>
  <c r="G46" i="121"/>
  <c r="G119" i="121" s="1"/>
  <c r="F46" i="114"/>
  <c r="F119" i="114" s="1"/>
  <c r="H46" i="109"/>
  <c r="H119" i="109" s="1"/>
  <c r="G46" i="109"/>
  <c r="G119" i="109" s="1"/>
  <c r="F46" i="109"/>
  <c r="F119" i="109" s="1"/>
  <c r="H46" i="100"/>
  <c r="H119" i="100" s="1"/>
  <c r="G46" i="99"/>
  <c r="G119" i="99" s="1"/>
  <c r="G46" i="94"/>
  <c r="G119" i="94" s="1"/>
  <c r="H46" i="93"/>
  <c r="H119" i="93" s="1"/>
  <c r="G46" i="93"/>
  <c r="G119" i="93" s="1"/>
  <c r="F46" i="93"/>
  <c r="F119" i="93" s="1"/>
  <c r="F46" i="80"/>
  <c r="F119" i="80" s="1"/>
  <c r="H46" i="73"/>
  <c r="H119" i="73" s="1"/>
  <c r="G46" i="73"/>
  <c r="G119" i="73" s="1"/>
  <c r="F46" i="73"/>
  <c r="F119" i="73" s="1"/>
  <c r="G46" i="72"/>
  <c r="G119" i="72" s="1"/>
  <c r="H46" i="57"/>
  <c r="H119" i="57" s="1"/>
  <c r="F46" i="57"/>
  <c r="F119" i="57" s="1"/>
  <c r="G46" i="56"/>
  <c r="G119" i="56" s="1"/>
  <c r="F46" i="54"/>
  <c r="F119" i="54" s="1"/>
  <c r="H46" i="51"/>
  <c r="H119" i="51" s="1"/>
  <c r="G46" i="47"/>
  <c r="G119" i="47" s="1"/>
  <c r="F46" i="47"/>
  <c r="F119" i="47" s="1"/>
  <c r="F46" i="40"/>
  <c r="F119" i="40" s="1"/>
  <c r="G46" i="36"/>
  <c r="G119" i="36" s="1"/>
  <c r="F46" i="34"/>
  <c r="F119" i="34" s="1"/>
  <c r="G46" i="27"/>
  <c r="G119" i="27" s="1"/>
  <c r="F46" i="24"/>
  <c r="F119" i="24" s="1"/>
  <c r="H46" i="21"/>
  <c r="H119" i="21" s="1"/>
  <c r="G46" i="20"/>
  <c r="G119" i="20" s="1"/>
  <c r="F46" i="18"/>
  <c r="F119" i="18" s="1"/>
  <c r="H46" i="7"/>
  <c r="H119" i="7" s="1"/>
  <c r="G46" i="3"/>
  <c r="G119" i="3" s="1"/>
  <c r="H31" i="171"/>
  <c r="H31" i="155"/>
  <c r="H31" i="139"/>
  <c r="H31" i="123"/>
  <c r="H31" i="107"/>
  <c r="H31" i="91"/>
  <c r="G31" i="72"/>
  <c r="G31" i="56"/>
  <c r="G31" i="48"/>
  <c r="H31" i="43"/>
  <c r="G31" i="32"/>
  <c r="G44" i="32" s="1"/>
  <c r="G31" i="24"/>
  <c r="F31" i="21"/>
  <c r="H31" i="19"/>
  <c r="G31" i="16"/>
  <c r="F31" i="13"/>
  <c r="H31" i="11"/>
  <c r="F31" i="5"/>
  <c r="H31" i="3"/>
  <c r="F31" i="181"/>
  <c r="G31" i="168"/>
  <c r="G31" i="152"/>
  <c r="G31" i="144"/>
  <c r="F31" i="133"/>
  <c r="G31" i="120"/>
  <c r="F31" i="109"/>
  <c r="G31" i="96"/>
  <c r="H31" i="83"/>
  <c r="H31" i="67"/>
  <c r="F31" i="53"/>
  <c r="H31" i="51"/>
  <c r="F31" i="45"/>
  <c r="F31" i="37"/>
  <c r="G31" i="8"/>
  <c r="F31" i="85"/>
  <c r="H31" i="75"/>
  <c r="H31" i="59"/>
  <c r="F31" i="29"/>
  <c r="H44" i="226"/>
  <c r="H44" i="186"/>
  <c r="G31" i="184"/>
  <c r="H31" i="179"/>
  <c r="G31" i="160"/>
  <c r="F31" i="149"/>
  <c r="G31" i="136"/>
  <c r="F31" i="125"/>
  <c r="G31" i="112"/>
  <c r="H31" i="99"/>
  <c r="G31" i="80"/>
  <c r="F31" i="61"/>
  <c r="H31" i="27"/>
  <c r="F31" i="173"/>
  <c r="F31" i="165"/>
  <c r="F31" i="157"/>
  <c r="F31" i="141"/>
  <c r="G31" i="128"/>
  <c r="H31" i="115"/>
  <c r="F31" i="101"/>
  <c r="G31" i="88"/>
  <c r="F31" i="69"/>
  <c r="G31" i="40"/>
  <c r="F44" i="230"/>
  <c r="G31" i="176"/>
  <c r="H31" i="163"/>
  <c r="H31" i="147"/>
  <c r="H31" i="131"/>
  <c r="F31" i="117"/>
  <c r="G31" i="104"/>
  <c r="F31" i="93"/>
  <c r="F31" i="77"/>
  <c r="G31" i="64"/>
  <c r="H31" i="35"/>
  <c r="H44" i="247"/>
  <c r="H44" i="215"/>
  <c r="H44" i="175"/>
  <c r="F44" i="121"/>
  <c r="H44" i="253"/>
  <c r="F44" i="167"/>
  <c r="H44" i="125"/>
  <c r="F44" i="71"/>
  <c r="F44" i="39"/>
  <c r="F46" i="217"/>
  <c r="F119" i="217" s="1"/>
  <c r="G46" i="220"/>
  <c r="G119" i="220" s="1"/>
  <c r="H43" i="5"/>
  <c r="G43" i="2"/>
  <c r="H46" i="249"/>
  <c r="H119" i="249" s="1"/>
  <c r="H46" i="226"/>
  <c r="H119" i="226" s="1"/>
  <c r="G46" i="223"/>
  <c r="G119" i="223" s="1"/>
  <c r="F46" i="252"/>
  <c r="F119" i="252" s="1"/>
  <c r="G46" i="252"/>
  <c r="G119" i="252" s="1"/>
  <c r="G46" i="234"/>
  <c r="G119" i="234" s="1"/>
  <c r="G46" i="226"/>
  <c r="G119" i="226" s="1"/>
  <c r="F46" i="220"/>
  <c r="F119" i="220" s="1"/>
  <c r="H46" i="217"/>
  <c r="H119" i="217" s="1"/>
  <c r="F46" i="203"/>
  <c r="F119" i="203" s="1"/>
  <c r="G46" i="203"/>
  <c r="G119" i="203" s="1"/>
  <c r="H46" i="257"/>
  <c r="H119" i="257" s="1"/>
  <c r="G46" i="243"/>
  <c r="G119" i="243" s="1"/>
  <c r="G46" i="240"/>
  <c r="G119" i="240" s="1"/>
  <c r="F46" i="237"/>
  <c r="F119" i="237" s="1"/>
  <c r="H46" i="237"/>
  <c r="H119" i="237" s="1"/>
  <c r="F46" i="228"/>
  <c r="F119" i="228" s="1"/>
  <c r="H46" i="225"/>
  <c r="H119" i="225" s="1"/>
  <c r="H46" i="214"/>
  <c r="H119" i="214" s="1"/>
  <c r="G46" i="211"/>
  <c r="G119" i="211" s="1"/>
  <c r="G46" i="208"/>
  <c r="G119" i="208" s="1"/>
  <c r="F46" i="205"/>
  <c r="F119" i="205" s="1"/>
  <c r="F46" i="198"/>
  <c r="F119" i="198" s="1"/>
  <c r="G46" i="254"/>
  <c r="G119" i="254" s="1"/>
  <c r="F46" i="248"/>
  <c r="F119" i="248" s="1"/>
  <c r="H46" i="245"/>
  <c r="H119" i="245" s="1"/>
  <c r="H46" i="234"/>
  <c r="H119" i="234" s="1"/>
  <c r="G46" i="231"/>
  <c r="G119" i="231" s="1"/>
  <c r="G46" i="228"/>
  <c r="G119" i="228" s="1"/>
  <c r="F46" i="225"/>
  <c r="F119" i="225" s="1"/>
  <c r="F46" i="216"/>
  <c r="F119" i="216" s="1"/>
  <c r="H46" i="213"/>
  <c r="H119" i="213" s="1"/>
  <c r="F46" i="236"/>
  <c r="F119" i="236" s="1"/>
  <c r="H46" i="233"/>
  <c r="H119" i="233" s="1"/>
  <c r="H46" i="222"/>
  <c r="H119" i="222" s="1"/>
  <c r="G46" i="219"/>
  <c r="G119" i="219" s="1"/>
  <c r="G46" i="216"/>
  <c r="G119" i="216" s="1"/>
  <c r="F46" i="213"/>
  <c r="F119" i="213" s="1"/>
  <c r="G46" i="210"/>
  <c r="G119" i="210" s="1"/>
  <c r="H46" i="200"/>
  <c r="H119" i="200" s="1"/>
  <c r="H46" i="198"/>
  <c r="H119" i="198" s="1"/>
  <c r="F46" i="246"/>
  <c r="F119" i="246" s="1"/>
  <c r="H46" i="242"/>
  <c r="H119" i="242" s="1"/>
  <c r="G46" i="242"/>
  <c r="G119" i="242" s="1"/>
  <c r="G46" i="239"/>
  <c r="G119" i="239" s="1"/>
  <c r="G46" i="236"/>
  <c r="G119" i="236" s="1"/>
  <c r="F46" i="233"/>
  <c r="F119" i="233" s="1"/>
  <c r="H46" i="210"/>
  <c r="H119" i="210" s="1"/>
  <c r="G46" i="207"/>
  <c r="G119" i="207" s="1"/>
  <c r="H46" i="204"/>
  <c r="H119" i="204" s="1"/>
  <c r="F46" i="202"/>
  <c r="F119" i="202" s="1"/>
  <c r="H46" i="202"/>
  <c r="H119" i="202" s="1"/>
  <c r="G46" i="197"/>
  <c r="G119" i="197" s="1"/>
  <c r="G46" i="246"/>
  <c r="G119" i="246" s="1"/>
  <c r="H46" i="241"/>
  <c r="H119" i="241" s="1"/>
  <c r="H46" i="230"/>
  <c r="H119" i="230" s="1"/>
  <c r="G46" i="227"/>
  <c r="G119" i="227" s="1"/>
  <c r="G46" i="224"/>
  <c r="G119" i="224" s="1"/>
  <c r="G46" i="218"/>
  <c r="G119" i="218" s="1"/>
  <c r="F46" i="212"/>
  <c r="F119" i="212" s="1"/>
  <c r="H46" i="209"/>
  <c r="H119" i="209" s="1"/>
  <c r="F46" i="199"/>
  <c r="F119" i="199" s="1"/>
  <c r="G46" i="204"/>
  <c r="G119" i="204" s="1"/>
  <c r="F46" i="192"/>
  <c r="F119" i="192" s="1"/>
  <c r="H46" i="189"/>
  <c r="H119" i="189" s="1"/>
  <c r="F46" i="160"/>
  <c r="F119" i="160" s="1"/>
  <c r="H46" i="157"/>
  <c r="H119" i="157" s="1"/>
  <c r="F46" i="128"/>
  <c r="F119" i="128" s="1"/>
  <c r="H46" i="125"/>
  <c r="H119" i="125" s="1"/>
  <c r="G46" i="192"/>
  <c r="G119" i="192" s="1"/>
  <c r="F46" i="189"/>
  <c r="F119" i="189" s="1"/>
  <c r="G46" i="160"/>
  <c r="G119" i="160" s="1"/>
  <c r="F46" i="157"/>
  <c r="F119" i="157" s="1"/>
  <c r="H46" i="134"/>
  <c r="H119" i="134" s="1"/>
  <c r="G46" i="128"/>
  <c r="G119" i="128" s="1"/>
  <c r="F46" i="125"/>
  <c r="F119" i="125" s="1"/>
  <c r="G46" i="111"/>
  <c r="G119" i="111" s="1"/>
  <c r="F46" i="111"/>
  <c r="F119" i="111" s="1"/>
  <c r="H46" i="186"/>
  <c r="H119" i="186" s="1"/>
  <c r="G46" i="180"/>
  <c r="G119" i="180" s="1"/>
  <c r="F46" i="177"/>
  <c r="F119" i="177" s="1"/>
  <c r="G46" i="174"/>
  <c r="G119" i="174" s="1"/>
  <c r="F46" i="168"/>
  <c r="F119" i="168" s="1"/>
  <c r="H46" i="165"/>
  <c r="H119" i="165" s="1"/>
  <c r="H46" i="154"/>
  <c r="H119" i="154" s="1"/>
  <c r="G46" i="148"/>
  <c r="G119" i="148" s="1"/>
  <c r="F46" i="145"/>
  <c r="F119" i="145" s="1"/>
  <c r="G46" i="142"/>
  <c r="G119" i="142" s="1"/>
  <c r="F46" i="136"/>
  <c r="F119" i="136" s="1"/>
  <c r="H46" i="133"/>
  <c r="H119" i="133" s="1"/>
  <c r="H46" i="122"/>
  <c r="H119" i="122" s="1"/>
  <c r="G46" i="119"/>
  <c r="G119" i="119" s="1"/>
  <c r="G46" i="116"/>
  <c r="G119" i="116" s="1"/>
  <c r="F46" i="113"/>
  <c r="F119" i="113" s="1"/>
  <c r="G46" i="194"/>
  <c r="G119" i="194" s="1"/>
  <c r="F46" i="188"/>
  <c r="F119" i="188" s="1"/>
  <c r="H46" i="185"/>
  <c r="H119" i="185" s="1"/>
  <c r="H46" i="174"/>
  <c r="H119" i="174" s="1"/>
  <c r="G46" i="168"/>
  <c r="G119" i="168" s="1"/>
  <c r="G46" i="162"/>
  <c r="G119" i="162" s="1"/>
  <c r="F46" i="156"/>
  <c r="F119" i="156" s="1"/>
  <c r="H46" i="153"/>
  <c r="H119" i="153" s="1"/>
  <c r="H46" i="142"/>
  <c r="H119" i="142" s="1"/>
  <c r="G46" i="136"/>
  <c r="G119" i="136" s="1"/>
  <c r="F46" i="133"/>
  <c r="F119" i="133" s="1"/>
  <c r="F46" i="124"/>
  <c r="F119" i="124" s="1"/>
  <c r="H46" i="121"/>
  <c r="H119" i="121" s="1"/>
  <c r="H46" i="194"/>
  <c r="H119" i="194" s="1"/>
  <c r="G46" i="188"/>
  <c r="G119" i="188" s="1"/>
  <c r="F46" i="185"/>
  <c r="F119" i="185" s="1"/>
  <c r="G46" i="156"/>
  <c r="G119" i="156" s="1"/>
  <c r="F46" i="153"/>
  <c r="F119" i="153" s="1"/>
  <c r="G46" i="124"/>
  <c r="G119" i="124" s="1"/>
  <c r="F46" i="121"/>
  <c r="F119" i="121" s="1"/>
  <c r="G46" i="200"/>
  <c r="G119" i="200" s="1"/>
  <c r="F46" i="196"/>
  <c r="F119" i="196" s="1"/>
  <c r="H46" i="193"/>
  <c r="H119" i="193" s="1"/>
  <c r="H46" i="182"/>
  <c r="H119" i="182" s="1"/>
  <c r="G46" i="176"/>
  <c r="G119" i="176" s="1"/>
  <c r="G46" i="170"/>
  <c r="G119" i="170" s="1"/>
  <c r="G46" i="166"/>
  <c r="G119" i="166" s="1"/>
  <c r="F46" i="164"/>
  <c r="F119" i="164" s="1"/>
  <c r="H46" i="161"/>
  <c r="H119" i="161" s="1"/>
  <c r="G46" i="144"/>
  <c r="G119" i="144" s="1"/>
  <c r="F46" i="141"/>
  <c r="F119" i="141" s="1"/>
  <c r="G46" i="134"/>
  <c r="G119" i="134" s="1"/>
  <c r="F46" i="132"/>
  <c r="F119" i="132" s="1"/>
  <c r="H46" i="129"/>
  <c r="H119" i="129" s="1"/>
  <c r="H46" i="118"/>
  <c r="H119" i="118" s="1"/>
  <c r="G46" i="115"/>
  <c r="G119" i="115" s="1"/>
  <c r="G46" i="196"/>
  <c r="G119" i="196" s="1"/>
  <c r="F46" i="193"/>
  <c r="F119" i="193" s="1"/>
  <c r="G46" i="186"/>
  <c r="G119" i="186" s="1"/>
  <c r="H46" i="170"/>
  <c r="H119" i="170" s="1"/>
  <c r="G46" i="164"/>
  <c r="G119" i="164" s="1"/>
  <c r="G46" i="158"/>
  <c r="G119" i="158" s="1"/>
  <c r="G46" i="154"/>
  <c r="G119" i="154" s="1"/>
  <c r="G46" i="132"/>
  <c r="G119" i="132" s="1"/>
  <c r="G46" i="127"/>
  <c r="G119" i="127" s="1"/>
  <c r="F46" i="120"/>
  <c r="F119" i="120" s="1"/>
  <c r="F46" i="112"/>
  <c r="F119" i="112" s="1"/>
  <c r="F46" i="102"/>
  <c r="F119" i="102" s="1"/>
  <c r="H46" i="99"/>
  <c r="H119" i="99" s="1"/>
  <c r="F46" i="70"/>
  <c r="F119" i="70" s="1"/>
  <c r="H46" i="67"/>
  <c r="H119" i="67" s="1"/>
  <c r="F46" i="38"/>
  <c r="F119" i="38" s="1"/>
  <c r="H46" i="35"/>
  <c r="H119" i="35" s="1"/>
  <c r="G46" i="12"/>
  <c r="G119" i="12" s="1"/>
  <c r="F46" i="6"/>
  <c r="F119" i="6" s="1"/>
  <c r="H46" i="3"/>
  <c r="H119" i="3" s="1"/>
  <c r="G46" i="102"/>
  <c r="G119" i="102" s="1"/>
  <c r="F46" i="99"/>
  <c r="F119" i="99" s="1"/>
  <c r="H46" i="76"/>
  <c r="H119" i="76" s="1"/>
  <c r="G46" i="70"/>
  <c r="G119" i="70" s="1"/>
  <c r="H46" i="44"/>
  <c r="H119" i="44" s="1"/>
  <c r="G46" i="38"/>
  <c r="G119" i="38" s="1"/>
  <c r="F46" i="35"/>
  <c r="F119" i="35" s="1"/>
  <c r="H46" i="12"/>
  <c r="H119" i="12" s="1"/>
  <c r="G46" i="6"/>
  <c r="G119" i="6" s="1"/>
  <c r="F46" i="3"/>
  <c r="F119" i="3" s="1"/>
  <c r="G46" i="110"/>
  <c r="G119" i="110" s="1"/>
  <c r="H46" i="107"/>
  <c r="H119" i="107" s="1"/>
  <c r="H46" i="96"/>
  <c r="H119" i="96" s="1"/>
  <c r="G46" i="90"/>
  <c r="G119" i="90" s="1"/>
  <c r="G46" i="80"/>
  <c r="G119" i="80" s="1"/>
  <c r="F46" i="78"/>
  <c r="F119" i="78" s="1"/>
  <c r="H46" i="75"/>
  <c r="H119" i="75" s="1"/>
  <c r="G46" i="58"/>
  <c r="G119" i="58" s="1"/>
  <c r="F46" i="55"/>
  <c r="F119" i="55" s="1"/>
  <c r="F46" i="46"/>
  <c r="F119" i="46" s="1"/>
  <c r="H46" i="43"/>
  <c r="H119" i="43" s="1"/>
  <c r="G46" i="26"/>
  <c r="G119" i="26" s="1"/>
  <c r="F46" i="23"/>
  <c r="F119" i="23" s="1"/>
  <c r="F46" i="14"/>
  <c r="F119" i="14" s="1"/>
  <c r="H46" i="11"/>
  <c r="H119" i="11" s="1"/>
  <c r="F46" i="107"/>
  <c r="F119" i="107" s="1"/>
  <c r="H46" i="84"/>
  <c r="H119" i="84" s="1"/>
  <c r="G46" i="78"/>
  <c r="G119" i="78" s="1"/>
  <c r="F46" i="75"/>
  <c r="F119" i="75" s="1"/>
  <c r="G46" i="46"/>
  <c r="G119" i="46" s="1"/>
  <c r="F46" i="43"/>
  <c r="F119" i="43" s="1"/>
  <c r="H46" i="20"/>
  <c r="H119" i="20" s="1"/>
  <c r="G46" i="17"/>
  <c r="G119" i="17" s="1"/>
  <c r="G46" i="14"/>
  <c r="G119" i="14" s="1"/>
  <c r="F46" i="11"/>
  <c r="F119" i="11" s="1"/>
  <c r="G46" i="8"/>
  <c r="G119" i="8" s="1"/>
  <c r="F46" i="2"/>
  <c r="F119" i="2" s="1"/>
  <c r="H46" i="72"/>
  <c r="H119" i="72" s="1"/>
  <c r="G46" i="66"/>
  <c r="G119" i="66" s="1"/>
  <c r="H46" i="40"/>
  <c r="H119" i="40" s="1"/>
  <c r="G46" i="34"/>
  <c r="G119" i="34" s="1"/>
  <c r="H46" i="8"/>
  <c r="H119" i="8" s="1"/>
  <c r="G46" i="2"/>
  <c r="G119" i="2" s="1"/>
  <c r="G46" i="108"/>
  <c r="G119" i="108" s="1"/>
  <c r="F46" i="106"/>
  <c r="F119" i="106" s="1"/>
  <c r="H46" i="103"/>
  <c r="H119" i="103" s="1"/>
  <c r="G46" i="86"/>
  <c r="G119" i="86" s="1"/>
  <c r="F46" i="83"/>
  <c r="F119" i="83" s="1"/>
  <c r="G46" i="76"/>
  <c r="G119" i="76" s="1"/>
  <c r="F46" i="74"/>
  <c r="F119" i="74" s="1"/>
  <c r="H46" i="60"/>
  <c r="H119" i="60" s="1"/>
  <c r="G46" i="57"/>
  <c r="G119" i="57" s="1"/>
  <c r="G46" i="54"/>
  <c r="G119" i="54" s="1"/>
  <c r="G46" i="44"/>
  <c r="G119" i="44" s="1"/>
  <c r="G46" i="22"/>
  <c r="G119" i="22" s="1"/>
  <c r="G46" i="16"/>
  <c r="G119" i="16" s="1"/>
  <c r="G46" i="106"/>
  <c r="G119" i="106" s="1"/>
  <c r="G46" i="96"/>
  <c r="G119" i="96" s="1"/>
  <c r="F46" i="94"/>
  <c r="F119" i="94" s="1"/>
  <c r="H46" i="91"/>
  <c r="H119" i="91" s="1"/>
  <c r="H46" i="80"/>
  <c r="H119" i="80" s="1"/>
  <c r="G46" i="74"/>
  <c r="G119" i="74" s="1"/>
  <c r="F46" i="71"/>
  <c r="F119" i="71" s="1"/>
  <c r="G46" i="68"/>
  <c r="G119" i="68" s="1"/>
  <c r="G46" i="64"/>
  <c r="G119" i="64" s="1"/>
  <c r="F46" i="62"/>
  <c r="F119" i="62" s="1"/>
  <c r="H46" i="59"/>
  <c r="H119" i="59" s="1"/>
  <c r="G46" i="42"/>
  <c r="G119" i="42" s="1"/>
  <c r="F46" i="39"/>
  <c r="F119" i="39" s="1"/>
  <c r="G46" i="32"/>
  <c r="G119" i="32" s="1"/>
  <c r="F46" i="30"/>
  <c r="F119" i="30" s="1"/>
  <c r="H46" i="27"/>
  <c r="H119" i="27" s="1"/>
  <c r="H46" i="16"/>
  <c r="H119" i="16" s="1"/>
  <c r="G46" i="10"/>
  <c r="G119" i="10" s="1"/>
  <c r="F46" i="7"/>
  <c r="F119" i="7" s="1"/>
  <c r="G46" i="4"/>
  <c r="G119" i="4" s="1"/>
  <c r="F44" i="7" l="1"/>
  <c r="H44" i="29"/>
  <c r="G44" i="50"/>
  <c r="H44" i="93"/>
  <c r="G44" i="114"/>
  <c r="F44" i="154"/>
  <c r="G44" i="133"/>
  <c r="H44" i="112"/>
  <c r="F44" i="25"/>
  <c r="F44" i="89"/>
  <c r="G44" i="111"/>
  <c r="F44" i="34"/>
  <c r="F44" i="207"/>
  <c r="H44" i="50"/>
  <c r="F44" i="8"/>
  <c r="H44" i="114"/>
  <c r="F44" i="42"/>
  <c r="G44" i="119"/>
  <c r="F44" i="140"/>
  <c r="H44" i="98"/>
  <c r="F44" i="12"/>
  <c r="H44" i="34"/>
  <c r="G44" i="55"/>
  <c r="F44" i="76"/>
  <c r="H44" i="164"/>
  <c r="F44" i="203"/>
  <c r="F44" i="24"/>
  <c r="H44" i="122"/>
  <c r="G44" i="165"/>
  <c r="F44" i="186"/>
  <c r="H44" i="208"/>
  <c r="G44" i="246"/>
  <c r="G44" i="91"/>
  <c r="F44" i="112"/>
  <c r="F44" i="176"/>
  <c r="F44" i="122"/>
  <c r="H44" i="144"/>
  <c r="H44" i="30"/>
  <c r="F44" i="240"/>
  <c r="G44" i="207"/>
  <c r="G44" i="101"/>
  <c r="F44" i="96"/>
  <c r="F44" i="164"/>
  <c r="H44" i="157"/>
  <c r="G44" i="35"/>
  <c r="G44" i="163"/>
  <c r="F44" i="58"/>
  <c r="H44" i="80"/>
  <c r="G44" i="187"/>
  <c r="F44" i="100"/>
  <c r="G44" i="143"/>
  <c r="G44" i="64"/>
  <c r="F44" i="85"/>
  <c r="H44" i="43"/>
  <c r="H44" i="16"/>
  <c r="F44" i="11"/>
  <c r="H44" i="33"/>
  <c r="G44" i="54"/>
  <c r="F44" i="75"/>
  <c r="H44" i="97"/>
  <c r="G44" i="118"/>
  <c r="F44" i="139"/>
  <c r="G44" i="182"/>
  <c r="G44" i="251"/>
  <c r="G44" i="57"/>
  <c r="G44" i="15"/>
  <c r="F44" i="36"/>
  <c r="H44" i="58"/>
  <c r="G44" i="79"/>
  <c r="F44" i="228"/>
  <c r="G44" i="40"/>
  <c r="F44" i="82"/>
  <c r="F44" i="21"/>
  <c r="H44" i="161"/>
  <c r="H44" i="225"/>
  <c r="F44" i="257"/>
  <c r="H44" i="24"/>
  <c r="H44" i="6"/>
  <c r="F44" i="151"/>
  <c r="H44" i="246"/>
  <c r="G44" i="196"/>
  <c r="F44" i="156"/>
  <c r="H44" i="91"/>
  <c r="G44" i="98"/>
  <c r="H44" i="132"/>
  <c r="F44" i="174"/>
  <c r="H44" i="51"/>
  <c r="G44" i="72"/>
  <c r="F44" i="181"/>
  <c r="F44" i="93"/>
  <c r="G44" i="96"/>
  <c r="G44" i="8"/>
  <c r="F44" i="117"/>
  <c r="G44" i="160"/>
  <c r="F44" i="29"/>
  <c r="H44" i="243"/>
  <c r="F44" i="57"/>
  <c r="H44" i="207"/>
  <c r="H44" i="21"/>
  <c r="G44" i="42"/>
  <c r="F44" i="63"/>
  <c r="H44" i="85"/>
  <c r="G44" i="106"/>
  <c r="F44" i="170"/>
  <c r="H44" i="205"/>
  <c r="G44" i="226"/>
  <c r="F44" i="247"/>
  <c r="F44" i="199"/>
  <c r="H44" i="90"/>
  <c r="H44" i="218"/>
  <c r="F44" i="255"/>
  <c r="F44" i="196"/>
  <c r="F44" i="157"/>
  <c r="G44" i="179"/>
  <c r="F44" i="49"/>
  <c r="H44" i="191"/>
  <c r="H44" i="69"/>
  <c r="H44" i="72"/>
  <c r="F44" i="113"/>
  <c r="H44" i="199"/>
  <c r="G44" i="37"/>
  <c r="H44" i="229"/>
  <c r="F44" i="1"/>
  <c r="F44" i="216"/>
  <c r="F44" i="256"/>
  <c r="G44" i="10"/>
  <c r="F44" i="31"/>
  <c r="H44" i="53"/>
  <c r="G44" i="74"/>
  <c r="F44" i="95"/>
  <c r="H44" i="117"/>
  <c r="G44" i="93"/>
  <c r="H44" i="149"/>
  <c r="G44" i="219"/>
  <c r="F44" i="22"/>
  <c r="H44" i="44"/>
  <c r="G44" i="65"/>
  <c r="F44" i="86"/>
  <c r="H44" i="108"/>
  <c r="F44" i="150"/>
  <c r="F44" i="214"/>
  <c r="F44" i="169"/>
  <c r="H44" i="13"/>
  <c r="G44" i="34"/>
  <c r="F44" i="55"/>
  <c r="H44" i="77"/>
  <c r="F44" i="119"/>
  <c r="H44" i="221"/>
  <c r="G44" i="242"/>
  <c r="G44" i="214"/>
  <c r="F44" i="50"/>
  <c r="H44" i="217"/>
  <c r="H44" i="153"/>
  <c r="F44" i="72"/>
  <c r="H44" i="8"/>
  <c r="F44" i="67"/>
  <c r="H44" i="89"/>
  <c r="G44" i="110"/>
  <c r="F44" i="131"/>
  <c r="G44" i="174"/>
  <c r="H44" i="54"/>
  <c r="H44" i="182"/>
  <c r="F44" i="144"/>
  <c r="G44" i="157"/>
  <c r="F44" i="178"/>
  <c r="H44" i="200"/>
  <c r="G44" i="221"/>
  <c r="G44" i="238"/>
  <c r="G44" i="83"/>
  <c r="G44" i="147"/>
  <c r="H44" i="136"/>
  <c r="F44" i="195"/>
  <c r="F44" i="232"/>
  <c r="F44" i="251"/>
  <c r="G44" i="29"/>
  <c r="F44" i="114"/>
  <c r="H44" i="126"/>
  <c r="F44" i="200"/>
  <c r="H44" i="106"/>
  <c r="H44" i="170"/>
  <c r="G44" i="191"/>
  <c r="F44" i="212"/>
  <c r="H44" i="234"/>
  <c r="H44" i="17"/>
  <c r="G44" i="38"/>
  <c r="H44" i="46"/>
  <c r="G44" i="195"/>
  <c r="H44" i="20"/>
  <c r="G44" i="41"/>
  <c r="F44" i="62"/>
  <c r="H44" i="84"/>
  <c r="G44" i="105"/>
  <c r="F44" i="126"/>
  <c r="H44" i="148"/>
  <c r="F44" i="190"/>
  <c r="H44" i="203"/>
  <c r="G44" i="17"/>
  <c r="F44" i="38"/>
  <c r="H44" i="60"/>
  <c r="G44" i="81"/>
  <c r="F44" i="102"/>
  <c r="H44" i="124"/>
  <c r="F44" i="166"/>
  <c r="F44" i="105"/>
  <c r="F44" i="26"/>
  <c r="F44" i="87"/>
  <c r="G44" i="150"/>
  <c r="H44" i="254"/>
  <c r="H44" i="18"/>
  <c r="H44" i="82"/>
  <c r="G44" i="51"/>
  <c r="G44" i="230"/>
  <c r="G44" i="48"/>
  <c r="G44" i="1"/>
  <c r="H44" i="118"/>
  <c r="F44" i="188"/>
  <c r="G44" i="231"/>
  <c r="F44" i="252"/>
  <c r="F44" i="69"/>
  <c r="G44" i="136"/>
  <c r="H44" i="27"/>
  <c r="F44" i="5"/>
  <c r="F44" i="159"/>
  <c r="H44" i="181"/>
  <c r="H44" i="67"/>
  <c r="G44" i="206"/>
  <c r="F44" i="48"/>
  <c r="G44" i="23"/>
  <c r="F44" i="44"/>
  <c r="G44" i="87"/>
  <c r="F44" i="148"/>
  <c r="G44" i="24"/>
  <c r="G44" i="88"/>
  <c r="H44" i="3"/>
  <c r="F44" i="227"/>
  <c r="G44" i="99"/>
  <c r="F44" i="184"/>
  <c r="G44" i="138"/>
  <c r="H44" i="185"/>
  <c r="H44" i="38"/>
  <c r="F44" i="45"/>
  <c r="F44" i="133"/>
  <c r="F44" i="163"/>
  <c r="H44" i="249"/>
  <c r="F44" i="40"/>
  <c r="F44" i="98"/>
  <c r="G44" i="103"/>
  <c r="G44" i="14"/>
  <c r="F44" i="35"/>
  <c r="H44" i="57"/>
  <c r="G44" i="78"/>
  <c r="F44" i="99"/>
  <c r="H44" i="121"/>
  <c r="G44" i="142"/>
  <c r="G44" i="107"/>
  <c r="F44" i="192"/>
  <c r="G44" i="167"/>
  <c r="G44" i="166"/>
  <c r="H44" i="209"/>
  <c r="G44" i="162"/>
  <c r="G44" i="255"/>
  <c r="F44" i="106"/>
  <c r="G44" i="59"/>
  <c r="H44" i="102"/>
  <c r="G44" i="123"/>
  <c r="G44" i="227"/>
  <c r="H44" i="141"/>
  <c r="H44" i="190"/>
  <c r="F44" i="187"/>
  <c r="H44" i="22"/>
  <c r="F44" i="128"/>
  <c r="F44" i="59"/>
  <c r="H44" i="81"/>
  <c r="G44" i="102"/>
  <c r="F44" i="123"/>
  <c r="H44" i="145"/>
  <c r="G44" i="152"/>
  <c r="H44" i="139"/>
  <c r="H44" i="128"/>
  <c r="G44" i="149"/>
  <c r="H44" i="135"/>
  <c r="G44" i="220"/>
  <c r="G44" i="85"/>
  <c r="H44" i="64"/>
  <c r="F44" i="234"/>
  <c r="F44" i="20"/>
  <c r="H44" i="42"/>
  <c r="G44" i="63"/>
  <c r="F44" i="84"/>
  <c r="H44" i="115"/>
  <c r="G44" i="236"/>
  <c r="G44" i="127"/>
  <c r="H44" i="179"/>
  <c r="F44" i="109"/>
  <c r="G44" i="228"/>
  <c r="H44" i="131"/>
  <c r="G44" i="194"/>
  <c r="F44" i="215"/>
  <c r="H44" i="237"/>
  <c r="G44" i="258"/>
  <c r="F44" i="173"/>
  <c r="F44" i="124"/>
  <c r="G44" i="188"/>
  <c r="F44" i="13"/>
  <c r="G44" i="56"/>
  <c r="H44" i="146"/>
  <c r="F44" i="23"/>
  <c r="H44" i="45"/>
  <c r="H44" i="197"/>
  <c r="F44" i="239"/>
  <c r="F44" i="103"/>
  <c r="G44" i="39"/>
  <c r="F44" i="60"/>
  <c r="F44" i="177"/>
  <c r="G44" i="7"/>
  <c r="F44" i="28"/>
  <c r="G44" i="71"/>
  <c r="F44" i="92"/>
  <c r="F44" i="47"/>
  <c r="G44" i="90"/>
  <c r="F44" i="111"/>
  <c r="H44" i="4"/>
  <c r="G44" i="25"/>
  <c r="F44" i="46"/>
  <c r="H44" i="68"/>
  <c r="G44" i="89"/>
  <c r="F44" i="110"/>
  <c r="H44" i="187"/>
  <c r="G44" i="18"/>
  <c r="H44" i="61"/>
  <c r="G44" i="234"/>
  <c r="F44" i="6"/>
  <c r="H44" i="28"/>
  <c r="G44" i="49"/>
  <c r="F44" i="70"/>
  <c r="H44" i="92"/>
  <c r="G44" i="113"/>
  <c r="F44" i="134"/>
  <c r="H44" i="156"/>
  <c r="F44" i="198"/>
  <c r="H44" i="11"/>
  <c r="F44" i="53"/>
  <c r="F44" i="141"/>
  <c r="H44" i="75"/>
  <c r="F44" i="97"/>
  <c r="G44" i="154"/>
  <c r="F44" i="175"/>
  <c r="G44" i="21"/>
  <c r="G44" i="243"/>
  <c r="F44" i="88"/>
  <c r="H44" i="14"/>
  <c r="H44" i="35"/>
  <c r="H44" i="248"/>
  <c r="H44" i="133"/>
  <c r="F44" i="104"/>
  <c r="F44" i="168"/>
  <c r="H44" i="230"/>
  <c r="F44" i="14"/>
  <c r="H44" i="36"/>
  <c r="F44" i="78"/>
  <c r="H44" i="100"/>
  <c r="G44" i="121"/>
  <c r="F44" i="142"/>
  <c r="F44" i="206"/>
  <c r="G44" i="249"/>
  <c r="F44" i="77"/>
  <c r="H44" i="123"/>
  <c r="G44" i="156"/>
  <c r="H44" i="7"/>
  <c r="G44" i="28"/>
  <c r="H44" i="71"/>
  <c r="G44" i="92"/>
  <c r="F44" i="249"/>
  <c r="F44" i="165"/>
  <c r="G44" i="144"/>
  <c r="H44" i="158"/>
  <c r="F44" i="101"/>
  <c r="G44" i="158"/>
  <c r="H44" i="73"/>
  <c r="G44" i="94"/>
  <c r="F44" i="115"/>
  <c r="H44" i="137"/>
  <c r="F44" i="16"/>
  <c r="H44" i="166"/>
  <c r="F44" i="225"/>
  <c r="G44" i="31"/>
  <c r="H44" i="219"/>
  <c r="F44" i="189"/>
  <c r="H44" i="211"/>
  <c r="G44" i="232"/>
  <c r="F44" i="253"/>
  <c r="H44" i="233"/>
  <c r="F44" i="65"/>
  <c r="G44" i="53"/>
  <c r="F44" i="74"/>
  <c r="H44" i="96"/>
  <c r="G44" i="117"/>
  <c r="F44" i="138"/>
  <c r="H44" i="160"/>
  <c r="F44" i="9"/>
  <c r="F44" i="73"/>
  <c r="F44" i="137"/>
  <c r="G44" i="70"/>
  <c r="F44" i="91"/>
  <c r="H44" i="113"/>
  <c r="G44" i="134"/>
  <c r="F44" i="155"/>
  <c r="G44" i="198"/>
  <c r="H44" i="241"/>
  <c r="G44" i="66"/>
  <c r="H44" i="109"/>
  <c r="G44" i="210"/>
  <c r="F44" i="231"/>
  <c r="H44" i="222"/>
  <c r="G44" i="235"/>
  <c r="H44" i="78"/>
  <c r="H44" i="94"/>
  <c r="H44" i="10"/>
  <c r="F44" i="52"/>
  <c r="H44" i="74"/>
  <c r="G44" i="95"/>
  <c r="H44" i="138"/>
  <c r="F44" i="244"/>
  <c r="G44" i="13"/>
  <c r="F44" i="162"/>
  <c r="F44" i="226"/>
  <c r="F44" i="33"/>
  <c r="F44" i="161"/>
  <c r="H44" i="255"/>
  <c r="F44" i="179"/>
  <c r="G44" i="26"/>
  <c r="G44" i="218"/>
  <c r="G44" i="82"/>
  <c r="H44" i="213"/>
  <c r="F44" i="241"/>
  <c r="F44" i="61"/>
  <c r="H44" i="19"/>
  <c r="F44" i="10"/>
  <c r="H44" i="56"/>
  <c r="G44" i="77"/>
  <c r="G44" i="19"/>
  <c r="G44" i="2"/>
  <c r="G44" i="181"/>
  <c r="F44" i="202"/>
  <c r="H44" i="150"/>
  <c r="F44" i="233"/>
  <c r="F44" i="116"/>
  <c r="H44" i="5"/>
  <c r="H44" i="184"/>
  <c r="G44" i="205"/>
  <c r="F44" i="243"/>
  <c r="H44" i="201"/>
  <c r="G44" i="67"/>
  <c r="F44" i="152"/>
  <c r="H44" i="40"/>
  <c r="H44" i="83"/>
  <c r="H44" i="120"/>
  <c r="G44" i="141"/>
  <c r="H44" i="198"/>
  <c r="H44" i="119"/>
  <c r="G44" i="159"/>
  <c r="F44" i="149"/>
  <c r="F44" i="219"/>
  <c r="G44" i="12"/>
  <c r="H44" i="55"/>
  <c r="G44" i="76"/>
  <c r="G44" i="204"/>
  <c r="F44" i="180"/>
  <c r="F44" i="15"/>
  <c r="H44" i="37"/>
  <c r="G44" i="58"/>
  <c r="F44" i="79"/>
  <c r="H44" i="101"/>
  <c r="G44" i="122"/>
  <c r="G44" i="128"/>
  <c r="G44" i="222"/>
  <c r="G44" i="11"/>
  <c r="G44" i="250"/>
  <c r="H44" i="171"/>
  <c r="H44" i="256"/>
  <c r="H44" i="236"/>
  <c r="G44" i="257"/>
  <c r="G44" i="212"/>
  <c r="H44" i="192"/>
  <c r="G44" i="213"/>
  <c r="H44" i="107"/>
  <c r="F44" i="246"/>
  <c r="H44" i="12"/>
  <c r="G44" i="33"/>
  <c r="F44" i="54"/>
  <c r="H44" i="76"/>
  <c r="G44" i="97"/>
  <c r="F44" i="118"/>
  <c r="H44" i="140"/>
  <c r="G44" i="161"/>
  <c r="F44" i="182"/>
  <c r="H44" i="204"/>
  <c r="G44" i="225"/>
  <c r="G44" i="140"/>
  <c r="G44" i="20"/>
  <c r="F44" i="41"/>
  <c r="H44" i="63"/>
  <c r="G44" i="84"/>
  <c r="H44" i="143"/>
  <c r="H44" i="183"/>
  <c r="G44" i="148"/>
  <c r="F44" i="229"/>
  <c r="H44" i="127"/>
  <c r="F44" i="129"/>
  <c r="F44" i="125"/>
  <c r="F44" i="37"/>
  <c r="G44" i="108"/>
  <c r="H44" i="111"/>
  <c r="G44" i="224"/>
  <c r="F44" i="238"/>
  <c r="G44" i="45"/>
  <c r="F44" i="66"/>
  <c r="H44" i="88"/>
  <c r="F44" i="130"/>
  <c r="H44" i="152"/>
  <c r="F44" i="258"/>
  <c r="F44" i="83"/>
  <c r="H44" i="105"/>
  <c r="G44" i="126"/>
  <c r="F44" i="147"/>
  <c r="G44" i="190"/>
  <c r="F44" i="211"/>
  <c r="G44" i="254"/>
  <c r="G44" i="186"/>
  <c r="H44" i="32"/>
  <c r="G44" i="202"/>
  <c r="F44" i="223"/>
  <c r="H44" i="245"/>
  <c r="H44" i="23"/>
  <c r="G44" i="44"/>
  <c r="H44" i="87"/>
  <c r="F44" i="2"/>
  <c r="H44" i="151"/>
  <c r="G44" i="244"/>
  <c r="H44" i="227"/>
  <c r="G44" i="173"/>
  <c r="F44" i="194"/>
  <c r="H44" i="216"/>
  <c r="G44" i="237"/>
  <c r="F44" i="245"/>
  <c r="H44" i="169"/>
  <c r="G44" i="172"/>
  <c r="G44" i="109"/>
  <c r="F44" i="205"/>
  <c r="G44" i="248"/>
  <c r="F44" i="217"/>
  <c r="G44" i="208"/>
  <c r="H44" i="251"/>
  <c r="H44" i="244"/>
  <c r="H44" i="231"/>
  <c r="F44" i="221"/>
  <c r="G44" i="164"/>
  <c r="H44" i="195"/>
  <c r="H44" i="1"/>
  <c r="F44" i="94"/>
  <c r="F44" i="185"/>
  <c r="F44" i="201"/>
  <c r="F44" i="197"/>
  <c r="G44" i="240"/>
  <c r="G44" i="116"/>
  <c r="H44" i="159"/>
  <c r="F44" i="193"/>
  <c r="F44" i="254"/>
  <c r="F44" i="18"/>
  <c r="G44" i="125"/>
  <c r="F44" i="146"/>
  <c r="H44" i="168"/>
  <c r="F44" i="210"/>
  <c r="F44" i="17"/>
  <c r="F44" i="81"/>
  <c r="F44" i="145"/>
  <c r="H44" i="239"/>
  <c r="G44" i="200"/>
  <c r="G44" i="129"/>
  <c r="H44" i="172"/>
  <c r="G44" i="193"/>
  <c r="H44" i="31"/>
  <c r="G44" i="52"/>
  <c r="H44" i="95"/>
  <c r="G44" i="252"/>
  <c r="H44" i="147"/>
  <c r="G44" i="180"/>
  <c r="H44" i="223"/>
  <c r="G44" i="189"/>
  <c r="H44" i="163"/>
  <c r="G44" i="80"/>
  <c r="G44" i="184"/>
  <c r="G44" i="16"/>
  <c r="G44" i="145"/>
  <c r="H44" i="188"/>
  <c r="G44" i="209"/>
  <c r="H44" i="252"/>
  <c r="G44" i="4"/>
  <c r="H44" i="47"/>
  <c r="G44" i="68"/>
  <c r="H44" i="99"/>
  <c r="G44" i="120"/>
  <c r="H44" i="104"/>
  <c r="G44" i="192"/>
  <c r="F44" i="209"/>
  <c r="H44" i="59"/>
  <c r="G44" i="216"/>
  <c r="F44" i="237"/>
  <c r="G44" i="61"/>
  <c r="H44" i="232"/>
  <c r="G44" i="253"/>
  <c r="G44" i="124"/>
  <c r="H44" i="167"/>
  <c r="G44" i="177"/>
  <c r="H44" i="220"/>
  <c r="G44" i="241"/>
  <c r="H44" i="15"/>
  <c r="G44" i="36"/>
  <c r="H44" i="79"/>
  <c r="G44" i="100"/>
  <c r="G44" i="132"/>
  <c r="H44" i="39"/>
  <c r="G44" i="60"/>
  <c r="H44" i="103"/>
  <c r="G44" i="169"/>
  <c r="H44" i="212"/>
  <c r="G44" i="233"/>
  <c r="G44" i="153"/>
  <c r="H44" i="196"/>
  <c r="G44" i="217"/>
  <c r="G44" i="9"/>
  <c r="F44" i="30"/>
  <c r="H44" i="52"/>
  <c r="G44" i="73"/>
  <c r="H44" i="116"/>
  <c r="G44" i="137"/>
  <c r="F44" i="158"/>
  <c r="H44" i="180"/>
  <c r="G44" i="201"/>
  <c r="F44" i="222"/>
  <c r="F44" i="213"/>
  <c r="H44" i="235"/>
  <c r="G44" i="256"/>
  <c r="G44" i="185"/>
  <c r="H44" i="228"/>
  <c r="G44" i="168"/>
  <c r="G44" i="104"/>
  <c r="G44" i="176"/>
  <c r="H44" i="155"/>
  <c r="G44" i="112"/>
</calcChain>
</file>

<file path=xl/sharedStrings.xml><?xml version="1.0" encoding="utf-8"?>
<sst xmlns="http://schemas.openxmlformats.org/spreadsheetml/2006/main" count="15378" uniqueCount="403">
  <si>
    <t>LOCAL GOVERNMENT MTEF ALLOCATIONS: 2025/26 - 2027/28</t>
  </si>
  <si>
    <t/>
  </si>
  <si>
    <t xml:space="preserve">
Summary</t>
  </si>
  <si>
    <t>2025/26
 R thousands</t>
  </si>
  <si>
    <t>2026/27
 R thousands</t>
  </si>
  <si>
    <t>2027/28
 R thousands</t>
  </si>
  <si>
    <t>Direct transfers</t>
  </si>
  <si>
    <t/>
  </si>
  <si>
    <t>Equitable share and related</t>
  </si>
  <si>
    <t>Fuel levy sharing</t>
  </si>
  <si>
    <t>Infrastructure</t>
  </si>
  <si>
    <t>Municipal infrastructure grant</t>
  </si>
  <si>
    <t>Urban settlement development grant</t>
  </si>
  <si>
    <t>Public transport network grant</t>
  </si>
  <si>
    <t>Integrated national electrification programme (municipal) grant</t>
  </si>
  <si>
    <t>Neighbourhood development partnership grant (capital grant)</t>
  </si>
  <si>
    <t>Urban development financing grant</t>
  </si>
  <si>
    <t>Rural roads assets management systems grant</t>
  </si>
  <si>
    <t>Integrated city development grant</t>
  </si>
  <si>
    <t>Regional bulk infrastructure grant</t>
  </si>
  <si>
    <t>Water services infrastructure grant</t>
  </si>
  <si>
    <t>Municipal disaster recovery grant</t>
  </si>
  <si>
    <t>Integrated urban development grant</t>
  </si>
  <si>
    <t>Informal settlements upgrading partnership grant</t>
  </si>
  <si>
    <t>Capacity building and other current transfers</t>
  </si>
  <si>
    <t>Local government financial management grant</t>
  </si>
  <si>
    <t>Municipal systems improvements grant</t>
  </si>
  <si>
    <t>Expanded public works programme integrated grant for municipalities</t>
  </si>
  <si>
    <t>Infrastructure skills development grant</t>
  </si>
  <si>
    <t>Municpal emergency housing grant</t>
  </si>
  <si>
    <t>Energy efficiency and demand side management grant</t>
  </si>
  <si>
    <t>Municipal disaster relief grant</t>
  </si>
  <si>
    <t>Programme and project preperation support grant</t>
  </si>
  <si>
    <t>Municipal demarcation transition grant</t>
  </si>
  <si>
    <t>Sub total direct transfers</t>
  </si>
  <si>
    <t>Indirect transfers</t>
  </si>
  <si>
    <t>Infrastructure transfers</t>
  </si>
  <si>
    <t>Integrated national electrification programme (Eskom) grant</t>
  </si>
  <si>
    <t>Neighbourhood development partnership grant (technical assistance)</t>
  </si>
  <si>
    <t>Rural households infrastructure grant</t>
  </si>
  <si>
    <t>Smart meter grant</t>
  </si>
  <si>
    <t>Sub total indirect transfers</t>
  </si>
  <si>
    <t>Total</t>
  </si>
  <si>
    <t xml:space="preserve">
A BUF    Buffalo City</t>
  </si>
  <si>
    <t xml:space="preserve">
A CPT    Cape Town</t>
  </si>
  <si>
    <t xml:space="preserve">
C DC1    West Coast</t>
  </si>
  <si>
    <t xml:space="preserve">
C DC10   Sarah Baartman</t>
  </si>
  <si>
    <t xml:space="preserve">
C DC12   Amathole</t>
  </si>
  <si>
    <t xml:space="preserve"> </t>
  </si>
  <si>
    <t xml:space="preserve">  Breakdown of Equitable Share for district municipalities authorised for services</t>
  </si>
  <si>
    <t xml:space="preserve">       Water</t>
  </si>
  <si>
    <t>EC121  : Mbhashe</t>
  </si>
  <si>
    <t>EC122  : Mnquma</t>
  </si>
  <si>
    <t>EC123  : Great Kei</t>
  </si>
  <si>
    <t>EC124  : Amahlathi</t>
  </si>
  <si>
    <t>EC126  : Ngqushwa</t>
  </si>
  <si>
    <t>EC129  : Raymond Mhlaba</t>
  </si>
  <si>
    <t xml:space="preserve">       Sanitation</t>
  </si>
  <si>
    <t xml:space="preserve">  Breakdown of MIG allocations for district municipalities authorised for services</t>
  </si>
  <si>
    <t xml:space="preserve">  Breakdown of WSIG allocations for district municipalities authorised for services</t>
  </si>
  <si>
    <t xml:space="preserve">
C DC13   Chris Hani</t>
  </si>
  <si>
    <t>EC131  : Inxuba Yethemba</t>
  </si>
  <si>
    <t>EC135  : Intsika Yethu</t>
  </si>
  <si>
    <t>EC136  : Emalahleni (EC)</t>
  </si>
  <si>
    <t>EC137  : Dr. A.B. Xuma</t>
  </si>
  <si>
    <t>EC138  : Sakhisizwe</t>
  </si>
  <si>
    <t>EC139  : Enoch Mgijima</t>
  </si>
  <si>
    <t xml:space="preserve">
C DC14   Joe Gqabi</t>
  </si>
  <si>
    <t>EC141  : Elundini</t>
  </si>
  <si>
    <t>EC142  : Senqu</t>
  </si>
  <si>
    <t>EC145  : Walter Sisulu</t>
  </si>
  <si>
    <t xml:space="preserve">
C DC15   O R Tambo</t>
  </si>
  <si>
    <t>EC153  : Ngquza Hills</t>
  </si>
  <si>
    <t>EC154  : Port St Johns</t>
  </si>
  <si>
    <t>EC155  : Nyandeni</t>
  </si>
  <si>
    <t>EC156  : Mhlontlo</t>
  </si>
  <si>
    <t>EC157  : King Sabata Dalindyebo</t>
  </si>
  <si>
    <t xml:space="preserve">
C DC16   Xhariep</t>
  </si>
  <si>
    <t xml:space="preserve">
C DC18   Lejweleputswa</t>
  </si>
  <si>
    <t xml:space="preserve">
C DC19   Thabo Mofutsanyana</t>
  </si>
  <si>
    <t xml:space="preserve">
C DC2    Cape Winelands DM</t>
  </si>
  <si>
    <t xml:space="preserve">
C DC20   Fezile Dabi</t>
  </si>
  <si>
    <t xml:space="preserve">
C DC21   Ugu</t>
  </si>
  <si>
    <t>KZN212 : Umdoni</t>
  </si>
  <si>
    <t>KZN213 : Umzumbe</t>
  </si>
  <si>
    <t>KZN214 : uMuziwabantu</t>
  </si>
  <si>
    <t>KZN216 : Ray Nkonyeni</t>
  </si>
  <si>
    <t xml:space="preserve">
C DC22   uMgungundlovu</t>
  </si>
  <si>
    <t>KZN221 : uMshwathi</t>
  </si>
  <si>
    <t>KZN222 : uMngeni</t>
  </si>
  <si>
    <t>KZN223 : Mpofana</t>
  </si>
  <si>
    <t>KZN224 : Impendle</t>
  </si>
  <si>
    <t>KZN226 : Mkhambathini</t>
  </si>
  <si>
    <t>KZN227 : Richmond</t>
  </si>
  <si>
    <t xml:space="preserve">
C DC23   Uthukela</t>
  </si>
  <si>
    <t>KZN235 : Okhahlamba</t>
  </si>
  <si>
    <t>KZN237 : Inkosi Langalibalele</t>
  </si>
  <si>
    <t>KZN238 : Alfred Duma</t>
  </si>
  <si>
    <t xml:space="preserve">
C DC24   Umzinyathi</t>
  </si>
  <si>
    <t>KZN241 : Endumeni</t>
  </si>
  <si>
    <t>KZN242 : Nquthu</t>
  </si>
  <si>
    <t>KZN244 : Msinga</t>
  </si>
  <si>
    <t>KZN245 : Umvoti</t>
  </si>
  <si>
    <t xml:space="preserve">
C DC25   Amajuba</t>
  </si>
  <si>
    <t>KZN253 : Emadlangeni</t>
  </si>
  <si>
    <t>KZN254 : Dannhauser</t>
  </si>
  <si>
    <t xml:space="preserve">
C DC26   Zululand</t>
  </si>
  <si>
    <t>KZN261 : eDumbe</t>
  </si>
  <si>
    <t>KZN262 : uPhongolo</t>
  </si>
  <si>
    <t>KZN263 : Abaqulusi</t>
  </si>
  <si>
    <t>KZN265 : Nongoma</t>
  </si>
  <si>
    <t>KZN266 : Ulundi</t>
  </si>
  <si>
    <t xml:space="preserve">
C DC27   Umkhanyakude</t>
  </si>
  <si>
    <t>KZN271 : Umhlabuyalingana</t>
  </si>
  <si>
    <t>KZN272 : Jozini</t>
  </si>
  <si>
    <t>KZN275 : Mtubatuba</t>
  </si>
  <si>
    <t>KZN276 : Hlabisa Big Five</t>
  </si>
  <si>
    <t xml:space="preserve">  Breakdown of WSIG (6b) allocations for district municipalities authorised for services</t>
  </si>
  <si>
    <t xml:space="preserve">
C DC28   King Cetshwayo</t>
  </si>
  <si>
    <t>KZN281 : Mfolozi</t>
  </si>
  <si>
    <t>KZN284 : uMlalazi</t>
  </si>
  <si>
    <t>KZN285 : Mthonjaneni</t>
  </si>
  <si>
    <t>KZN286 : Nkandla</t>
  </si>
  <si>
    <t xml:space="preserve">
C DC29   iLembe</t>
  </si>
  <si>
    <t>KZN291 : Mandeni</t>
  </si>
  <si>
    <t>KZN292 : KwaDukuza</t>
  </si>
  <si>
    <t>KZN293 : Ndwedwe</t>
  </si>
  <si>
    <t>KZN294 : Maphumulo</t>
  </si>
  <si>
    <t xml:space="preserve">
C DC3    Overberg</t>
  </si>
  <si>
    <t xml:space="preserve">
C DC30   Gert Sibande</t>
  </si>
  <si>
    <t xml:space="preserve">
C DC31   Nkangala</t>
  </si>
  <si>
    <t xml:space="preserve">
C DC32   Ehlanzeni</t>
  </si>
  <si>
    <t xml:space="preserve">
C DC33   Mopani</t>
  </si>
  <si>
    <t>LIM331 : Greater Giyani</t>
  </si>
  <si>
    <t>LIM332 : Greater Letaba</t>
  </si>
  <si>
    <t>LIM333 : Greater Tzaneen</t>
  </si>
  <si>
    <t>LIM334 : Ba-Phalaborwa</t>
  </si>
  <si>
    <t>LIM335 : Maruleng</t>
  </si>
  <si>
    <t xml:space="preserve">
C DC34   Vhembe</t>
  </si>
  <si>
    <t>LIM341 : Musina</t>
  </si>
  <si>
    <t>LIM343 : Thulamela</t>
  </si>
  <si>
    <t>LIM344 : Makhado</t>
  </si>
  <si>
    <t>LIM345 : Collins Chabane</t>
  </si>
  <si>
    <t xml:space="preserve">
C DC35   Capricorn</t>
  </si>
  <si>
    <t>LIM351 : Blouberg</t>
  </si>
  <si>
    <t>LIM353 : Molemole</t>
  </si>
  <si>
    <t>LIM355 : Lepelle-Nkumpi</t>
  </si>
  <si>
    <t xml:space="preserve">
C DC36   Waterberg</t>
  </si>
  <si>
    <t xml:space="preserve">
C DC37   Bojanala Platinum</t>
  </si>
  <si>
    <t xml:space="preserve">
C DC38   Ngaka Modiri Molema</t>
  </si>
  <si>
    <t>NW381  : Ratlou</t>
  </si>
  <si>
    <t>NW382  : Tswaing</t>
  </si>
  <si>
    <t>NW383  : Mafikeng</t>
  </si>
  <si>
    <t>NW384  : Ditsobotla</t>
  </si>
  <si>
    <t>NW385  : Ramotshere Moiloa</t>
  </si>
  <si>
    <t xml:space="preserve">
C DC39   Dr Ruth Segomotsi Mompati</t>
  </si>
  <si>
    <t>NW392  : Naledi (NW)</t>
  </si>
  <si>
    <t>NW393  : Mamusa</t>
  </si>
  <si>
    <t>NW394  : Greater Taung</t>
  </si>
  <si>
    <t>NW396  : Lekwa-Teemane</t>
  </si>
  <si>
    <t>NW397  : Kagisano-Molopo</t>
  </si>
  <si>
    <t xml:space="preserve">
C DC4    Garden Route</t>
  </si>
  <si>
    <t xml:space="preserve">
C DC40   Dr Kenneth Kaunda</t>
  </si>
  <si>
    <t xml:space="preserve">
C DC42   Sedibeng</t>
  </si>
  <si>
    <t xml:space="preserve">
C DC43   Harry Gwala</t>
  </si>
  <si>
    <t>KZN433 : Greater Kokstad</t>
  </si>
  <si>
    <t>KZN434 : Johannes Phumani Phungula</t>
  </si>
  <si>
    <t>KZN435 : Umzimkhulu</t>
  </si>
  <si>
    <t>KZN436 : Dr Nkosazana Dlamini Zuma</t>
  </si>
  <si>
    <t xml:space="preserve">
C DC44   Alfred Nzo</t>
  </si>
  <si>
    <t>EC441  : Matatiele</t>
  </si>
  <si>
    <t>EC442  : Umzimvubu</t>
  </si>
  <si>
    <t>EC443  : Winnie Madikizela-Mandela</t>
  </si>
  <si>
    <t>EC444  : Ntabankulu</t>
  </si>
  <si>
    <t xml:space="preserve">
C DC45   John Taolo Gaetsewe</t>
  </si>
  <si>
    <t xml:space="preserve">       Refuse</t>
  </si>
  <si>
    <t>NC451  : Joe Morolong</t>
  </si>
  <si>
    <t xml:space="preserve">
C DC47   Sekhukhune</t>
  </si>
  <si>
    <t>LIM471 : Ephraim Mogale</t>
  </si>
  <si>
    <t>LIM472 : Elias Motsoaledi</t>
  </si>
  <si>
    <t>LIM473 : Makhuduthamaga</t>
  </si>
  <si>
    <t>LIM476 : Tubatse Fetakgomo</t>
  </si>
  <si>
    <t xml:space="preserve">
C DC48   West Rand</t>
  </si>
  <si>
    <t xml:space="preserve">
C DC5    Central Karoo</t>
  </si>
  <si>
    <t xml:space="preserve">
C DC6    Namakwa</t>
  </si>
  <si>
    <t xml:space="preserve">
C DC7    Pixley Ka Seme (NC)</t>
  </si>
  <si>
    <t xml:space="preserve">
C DC8    Z F Mgcawu</t>
  </si>
  <si>
    <t xml:space="preserve">
C DC9    Frances Baard</t>
  </si>
  <si>
    <t xml:space="preserve">
B EC101  Dr Beyers Naude</t>
  </si>
  <si>
    <t xml:space="preserve">
B EC102  Blue Crane Route</t>
  </si>
  <si>
    <t xml:space="preserve">
B EC104  Makana</t>
  </si>
  <si>
    <t xml:space="preserve">
B EC105  Ndlambe</t>
  </si>
  <si>
    <t xml:space="preserve">
B EC106  Sundays River Valley</t>
  </si>
  <si>
    <t xml:space="preserve">
B EC108  Kouga</t>
  </si>
  <si>
    <t xml:space="preserve">
B EC109  Kou-Kamma</t>
  </si>
  <si>
    <t xml:space="preserve">
B EC121  Mbhashe</t>
  </si>
  <si>
    <t xml:space="preserve">
B EC122  Mnquma</t>
  </si>
  <si>
    <t xml:space="preserve">
B EC123  Great Kei</t>
  </si>
  <si>
    <t xml:space="preserve">
B EC124  Amahlathi</t>
  </si>
  <si>
    <t xml:space="preserve">
B EC126  Ngqushwa</t>
  </si>
  <si>
    <t xml:space="preserve">
B EC129  Raymond Mhlaba</t>
  </si>
  <si>
    <t xml:space="preserve">
B EC131  Inxuba Yethemba</t>
  </si>
  <si>
    <t xml:space="preserve">
B EC135  Intsika Yethu</t>
  </si>
  <si>
    <t xml:space="preserve">
B EC136  Emalahleni (EC)</t>
  </si>
  <si>
    <t xml:space="preserve">
B EC137  Dr. A.B. Xuma</t>
  </si>
  <si>
    <t xml:space="preserve">
B EC138  Sakhisizwe</t>
  </si>
  <si>
    <t xml:space="preserve">
B EC139  Enoch Mgijima</t>
  </si>
  <si>
    <t xml:space="preserve">
B EC141  Elundini</t>
  </si>
  <si>
    <t xml:space="preserve">
B EC142  Senqu</t>
  </si>
  <si>
    <t xml:space="preserve">
B EC145  Walter Sisulu</t>
  </si>
  <si>
    <t xml:space="preserve">
B EC153  Ngquza Hills</t>
  </si>
  <si>
    <t xml:space="preserve">
B EC154  Port St Johns</t>
  </si>
  <si>
    <t xml:space="preserve">
B EC155  Nyandeni</t>
  </si>
  <si>
    <t xml:space="preserve">
B EC156  Mhlontlo</t>
  </si>
  <si>
    <t xml:space="preserve">
B EC157  King Sabata Dalindyebo</t>
  </si>
  <si>
    <t xml:space="preserve">
B EC441  Matatiele</t>
  </si>
  <si>
    <t xml:space="preserve">
B EC442  Umzimvubu</t>
  </si>
  <si>
    <t xml:space="preserve">
B EC443  Winnie Madikizela-Mandela</t>
  </si>
  <si>
    <t xml:space="preserve">
B EC444  Ntabankulu</t>
  </si>
  <si>
    <t xml:space="preserve">
A EKU    City of Ekurhuleni</t>
  </si>
  <si>
    <t xml:space="preserve">
A ETH    eThekwini</t>
  </si>
  <si>
    <t xml:space="preserve">
B FS161  Letsemeng</t>
  </si>
  <si>
    <t xml:space="preserve">
B FS162  Kopanong</t>
  </si>
  <si>
    <t xml:space="preserve">
B FS163  Mohokare</t>
  </si>
  <si>
    <t xml:space="preserve">
B FS181  Masilonyana</t>
  </si>
  <si>
    <t xml:space="preserve">
B FS182  Tokologo</t>
  </si>
  <si>
    <t xml:space="preserve">
B FS183  Tswelopele</t>
  </si>
  <si>
    <t xml:space="preserve">
B FS184  Matjhabeng</t>
  </si>
  <si>
    <t xml:space="preserve">
B FS185  Nala</t>
  </si>
  <si>
    <t xml:space="preserve">
B FS191  Setsoto</t>
  </si>
  <si>
    <t xml:space="preserve">
B FS192  Dihlabeng</t>
  </si>
  <si>
    <t xml:space="preserve">
B FS193  Nketoana</t>
  </si>
  <si>
    <t xml:space="preserve">
B FS194  Maluti-a-Phofung</t>
  </si>
  <si>
    <t xml:space="preserve">
B FS195  Phumelela</t>
  </si>
  <si>
    <t xml:space="preserve">
B FS196  Mantsopa</t>
  </si>
  <si>
    <t xml:space="preserve">
B FS201  Moqhaka</t>
  </si>
  <si>
    <t xml:space="preserve">
B FS203  Ngwathe</t>
  </si>
  <si>
    <t xml:space="preserve">
B FS204  Metsimaholo</t>
  </si>
  <si>
    <t xml:space="preserve">
B FS205  Mafube</t>
  </si>
  <si>
    <t xml:space="preserve">
B GT421  Emfuleni</t>
  </si>
  <si>
    <t xml:space="preserve">
B GT422  Midvaal</t>
  </si>
  <si>
    <t xml:space="preserve">
B GT423  Lesedi</t>
  </si>
  <si>
    <t xml:space="preserve">
B GT481  Mogale City</t>
  </si>
  <si>
    <t xml:space="preserve">
B GT484  Merafong City</t>
  </si>
  <si>
    <t xml:space="preserve">
B GT485  Rand West City</t>
  </si>
  <si>
    <t xml:space="preserve">
A JHB    City of Johannesburg</t>
  </si>
  <si>
    <t xml:space="preserve">
B KZN212 Umdoni</t>
  </si>
  <si>
    <t xml:space="preserve">
B KZN213 Umzumbe</t>
  </si>
  <si>
    <t xml:space="preserve">
B KZN214 uMuziwabantu</t>
  </si>
  <si>
    <t xml:space="preserve">
B KZN216 Ray Nkonyeni</t>
  </si>
  <si>
    <t xml:space="preserve">
B KZN221 uMshwathi</t>
  </si>
  <si>
    <t xml:space="preserve">
B KZN222 uMngeni</t>
  </si>
  <si>
    <t xml:space="preserve">
B KZN223 Mpofana</t>
  </si>
  <si>
    <t xml:space="preserve">
B KZN224 Impendle</t>
  </si>
  <si>
    <t xml:space="preserve">
B KZN225 Msunduzi</t>
  </si>
  <si>
    <t xml:space="preserve">
B KZN226 Mkhambathini</t>
  </si>
  <si>
    <t xml:space="preserve">
B KZN227 Richmond</t>
  </si>
  <si>
    <t xml:space="preserve">
B KZN235 Okhahlamba</t>
  </si>
  <si>
    <t xml:space="preserve">
B KZN237 Inkosi Langalibalele</t>
  </si>
  <si>
    <t xml:space="preserve">
B KZN238 Alfred Duma</t>
  </si>
  <si>
    <t xml:space="preserve">
B KZN241 Endumeni</t>
  </si>
  <si>
    <t xml:space="preserve">
B KZN242 Nquthu</t>
  </si>
  <si>
    <t xml:space="preserve">
B KZN244 Msinga</t>
  </si>
  <si>
    <t xml:space="preserve">
B KZN245 Umvoti</t>
  </si>
  <si>
    <t xml:space="preserve">
B KZN252 Newcastle</t>
  </si>
  <si>
    <t xml:space="preserve">
B KZN253 Emadlangeni</t>
  </si>
  <si>
    <t xml:space="preserve">
B KZN254 Dannhauser</t>
  </si>
  <si>
    <t xml:space="preserve">
B KZN261 eDumbe</t>
  </si>
  <si>
    <t xml:space="preserve">
B KZN262 uPhongolo</t>
  </si>
  <si>
    <t xml:space="preserve">
B KZN263 Abaqulusi</t>
  </si>
  <si>
    <t xml:space="preserve">
B KZN265 Nongoma</t>
  </si>
  <si>
    <t xml:space="preserve">
B KZN266 Ulundi</t>
  </si>
  <si>
    <t xml:space="preserve">
B KZN271 Umhlabuyalingana</t>
  </si>
  <si>
    <t xml:space="preserve">
B KZN272 Jozini</t>
  </si>
  <si>
    <t xml:space="preserve">
B KZN275 Mtubatuba</t>
  </si>
  <si>
    <t xml:space="preserve">
B KZN276 Hlabisa Big Five</t>
  </si>
  <si>
    <t xml:space="preserve">
B KZN281 Mfolozi</t>
  </si>
  <si>
    <t xml:space="preserve">
B KZN282 uMhlathuze</t>
  </si>
  <si>
    <t xml:space="preserve">
B KZN284 uMlalazi</t>
  </si>
  <si>
    <t xml:space="preserve">
B KZN285 Mthonjaneni</t>
  </si>
  <si>
    <t xml:space="preserve">
B KZN286 Nkandla</t>
  </si>
  <si>
    <t xml:space="preserve">
B KZN291 Mandeni</t>
  </si>
  <si>
    <t xml:space="preserve">
B KZN292 KwaDukuza</t>
  </si>
  <si>
    <t xml:space="preserve">
B KZN293 Ndwedwe</t>
  </si>
  <si>
    <t xml:space="preserve">
B KZN294 Maphumulo</t>
  </si>
  <si>
    <t xml:space="preserve">
B KZN433 Greater Kokstad</t>
  </si>
  <si>
    <t xml:space="preserve">
B KZN434 Johannes Phumani Phungula</t>
  </si>
  <si>
    <t xml:space="preserve">
B KZN435 Umzimkhulu</t>
  </si>
  <si>
    <t xml:space="preserve">
B KZN436 Dr Nkosazana Dlamini Zuma</t>
  </si>
  <si>
    <t xml:space="preserve">
B LIM331 Greater Giyani</t>
  </si>
  <si>
    <t xml:space="preserve">
B LIM332 Greater Letaba</t>
  </si>
  <si>
    <t xml:space="preserve">
B LIM333 Greater Tzaneen</t>
  </si>
  <si>
    <t xml:space="preserve">
B LIM334 Ba-Phalaborwa</t>
  </si>
  <si>
    <t xml:space="preserve">
B LIM335 Maruleng</t>
  </si>
  <si>
    <t xml:space="preserve">
B LIM341 Musina</t>
  </si>
  <si>
    <t xml:space="preserve">
B LIM343 Thulamela</t>
  </si>
  <si>
    <t xml:space="preserve">
B LIM344 Makhado</t>
  </si>
  <si>
    <t xml:space="preserve">
B LIM345 Collins Chabane</t>
  </si>
  <si>
    <t xml:space="preserve">
B LIM351 Blouberg</t>
  </si>
  <si>
    <t xml:space="preserve">
B LIM353 Molemole</t>
  </si>
  <si>
    <t xml:space="preserve">
B LIM354 Polokwane</t>
  </si>
  <si>
    <t xml:space="preserve">
B LIM355 Lepelle-Nkumpi</t>
  </si>
  <si>
    <t xml:space="preserve">
B LIM361 Thabazimbi</t>
  </si>
  <si>
    <t xml:space="preserve">
B LIM362 Lephalale</t>
  </si>
  <si>
    <t xml:space="preserve">
B LIM366 Bela Bela</t>
  </si>
  <si>
    <t xml:space="preserve">
B LIM367 Mogalakwena</t>
  </si>
  <si>
    <t xml:space="preserve">
B LIM368 Modimolle-Mookgopong</t>
  </si>
  <si>
    <t xml:space="preserve">
B LIM471 Ephraim Mogale</t>
  </si>
  <si>
    <t xml:space="preserve">
B LIM472 Elias Motsoaledi</t>
  </si>
  <si>
    <t xml:space="preserve">
B LIM473 Makhuduthamaga</t>
  </si>
  <si>
    <t xml:space="preserve">
B LIM476 Tubatse Fetakgomo</t>
  </si>
  <si>
    <t xml:space="preserve">
A MAN    Mangaung</t>
  </si>
  <si>
    <t xml:space="preserve">
B MP301  Albert Luthuli</t>
  </si>
  <si>
    <t xml:space="preserve">
B MP302  Msukaligwa</t>
  </si>
  <si>
    <t xml:space="preserve">
B MP303  Mkhondo</t>
  </si>
  <si>
    <t xml:space="preserve">
B MP304  Pixley Ka Seme (MP)</t>
  </si>
  <si>
    <t xml:space="preserve">
B MP305  Lekwa</t>
  </si>
  <si>
    <t xml:space="preserve">
B MP306  Dipaleseng</t>
  </si>
  <si>
    <t xml:space="preserve">
B MP307  Govan Mbeki</t>
  </si>
  <si>
    <t xml:space="preserve">
B MP311  Victor Khanye</t>
  </si>
  <si>
    <t xml:space="preserve">
B MP312  Emalahleni (MP)</t>
  </si>
  <si>
    <t xml:space="preserve">
B MP313  Steve Tshwete</t>
  </si>
  <si>
    <t xml:space="preserve">
B MP314  Emakhazeni</t>
  </si>
  <si>
    <t xml:space="preserve">
B MP315  Thembisile Hani</t>
  </si>
  <si>
    <t xml:space="preserve">
B MP316  Dr J.S. Moroka</t>
  </si>
  <si>
    <t xml:space="preserve">
B MP321  Thaba Chweu</t>
  </si>
  <si>
    <t xml:space="preserve">
B MP324  Nkomazi</t>
  </si>
  <si>
    <t xml:space="preserve">
B MP325  Bushbuckridge</t>
  </si>
  <si>
    <t xml:space="preserve">
B MP326  City of Mbombela</t>
  </si>
  <si>
    <t xml:space="preserve">
B NC061  Richtersveld</t>
  </si>
  <si>
    <t xml:space="preserve">
B NC062  Nama Khoi</t>
  </si>
  <si>
    <t xml:space="preserve">
B NC064  Kamiesberg</t>
  </si>
  <si>
    <t xml:space="preserve">
B NC065  Hantam</t>
  </si>
  <si>
    <t xml:space="preserve">
B NC066  Karoo Hoogland</t>
  </si>
  <si>
    <t xml:space="preserve">
B NC067  Khai-Ma</t>
  </si>
  <si>
    <t xml:space="preserve">
B NC071  Ubuntu</t>
  </si>
  <si>
    <t xml:space="preserve">
B NC072  Umsobomvu</t>
  </si>
  <si>
    <t xml:space="preserve">
B NC073  Emthanjeni</t>
  </si>
  <si>
    <t xml:space="preserve">
B NC074  Kareeberg</t>
  </si>
  <si>
    <t xml:space="preserve">
B NC075  Renosterberg</t>
  </si>
  <si>
    <t xml:space="preserve">
B NC076  Thembelihle</t>
  </si>
  <si>
    <t xml:space="preserve">
B NC077  Siyathemba</t>
  </si>
  <si>
    <t xml:space="preserve">
B NC078  Siyancuma</t>
  </si>
  <si>
    <t xml:space="preserve">
B NC082  !Kai! Garib</t>
  </si>
  <si>
    <t xml:space="preserve">
B NC084  !Kheis</t>
  </si>
  <si>
    <t xml:space="preserve">
B NC085  Tsantsabane</t>
  </si>
  <si>
    <t xml:space="preserve">
B NC086  Kgatelopele</t>
  </si>
  <si>
    <t xml:space="preserve">
B NC087  Dawid Kruiper</t>
  </si>
  <si>
    <t xml:space="preserve">
B NC091  Sol Plaatje</t>
  </si>
  <si>
    <t xml:space="preserve">
B NC092  Dikgatlong</t>
  </si>
  <si>
    <t xml:space="preserve">
B NC093  Magareng</t>
  </si>
  <si>
    <t xml:space="preserve">
B NC094  Phokwane</t>
  </si>
  <si>
    <t xml:space="preserve">
B NC451  Joe Morolong</t>
  </si>
  <si>
    <t xml:space="preserve">
B NC452  Ga-Segonyana</t>
  </si>
  <si>
    <t xml:space="preserve">
B NC453  Gamagara</t>
  </si>
  <si>
    <t xml:space="preserve">
A NMA    Nelson Mandela Bay</t>
  </si>
  <si>
    <t xml:space="preserve">
B NW371  Moretele</t>
  </si>
  <si>
    <t xml:space="preserve">
B NW372  Madibeng</t>
  </si>
  <si>
    <t xml:space="preserve">
B NW373  Rustenburg</t>
  </si>
  <si>
    <t xml:space="preserve">
B NW374  Kgetlengrivier</t>
  </si>
  <si>
    <t xml:space="preserve">
B NW375  Moses Kotane</t>
  </si>
  <si>
    <t xml:space="preserve">
B NW381  Ratlou</t>
  </si>
  <si>
    <t xml:space="preserve">
B NW382  Tswaing</t>
  </si>
  <si>
    <t xml:space="preserve">
B NW383  Mafikeng</t>
  </si>
  <si>
    <t xml:space="preserve">
B NW384  Ditsobotla</t>
  </si>
  <si>
    <t xml:space="preserve">
B NW385  Ramotshere Moiloa</t>
  </si>
  <si>
    <t xml:space="preserve">
B NW392  Naledi (NW)</t>
  </si>
  <si>
    <t xml:space="preserve">
B NW393  Mamusa</t>
  </si>
  <si>
    <t xml:space="preserve">
B NW394  Greater Taung</t>
  </si>
  <si>
    <t xml:space="preserve">
B NW396  Lekwa-Teemane</t>
  </si>
  <si>
    <t xml:space="preserve">
B NW397  Kagisano-Molopo</t>
  </si>
  <si>
    <t xml:space="preserve">
B NW403  City of Matlosana</t>
  </si>
  <si>
    <t xml:space="preserve">
B NW404  Maquassi Hills</t>
  </si>
  <si>
    <t xml:space="preserve">
B NW405  J B Marks</t>
  </si>
  <si>
    <t xml:space="preserve">
A TSH    City of Tshwane</t>
  </si>
  <si>
    <t xml:space="preserve">
B WC011  Matzikama</t>
  </si>
  <si>
    <t xml:space="preserve">
B WC012  Cederberg</t>
  </si>
  <si>
    <t xml:space="preserve">
B WC013  Bergrivier</t>
  </si>
  <si>
    <t xml:space="preserve">
B WC014  Saldanha Bay</t>
  </si>
  <si>
    <t xml:space="preserve">
B WC015  Swartland</t>
  </si>
  <si>
    <t xml:space="preserve">
B WC022  Witzenberg</t>
  </si>
  <si>
    <t xml:space="preserve">
B WC023  Drakenstein</t>
  </si>
  <si>
    <t xml:space="preserve">
B WC024  Stellenbosch</t>
  </si>
  <si>
    <t xml:space="preserve">
B WC025  Breede Valley</t>
  </si>
  <si>
    <t xml:space="preserve">
B WC026  Langeberg</t>
  </si>
  <si>
    <t xml:space="preserve">
B WC031  Theewaterskloof</t>
  </si>
  <si>
    <t xml:space="preserve">
B WC032  Overstrand</t>
  </si>
  <si>
    <t xml:space="preserve">
B WC033  Cape Agulhas</t>
  </si>
  <si>
    <t xml:space="preserve">
B WC034  Swellendam</t>
  </si>
  <si>
    <t xml:space="preserve">
B WC041  Kannaland</t>
  </si>
  <si>
    <t xml:space="preserve">
B WC042  Hessequa</t>
  </si>
  <si>
    <t xml:space="preserve">
B WC043  Mossel Bay</t>
  </si>
  <si>
    <t xml:space="preserve">
B WC044  George</t>
  </si>
  <si>
    <t xml:space="preserve">
B WC045  Oudtshoorn</t>
  </si>
  <si>
    <t xml:space="preserve">
B WC047  Bitou</t>
  </si>
  <si>
    <t xml:space="preserve">
B WC048  Knysna</t>
  </si>
  <si>
    <t xml:space="preserve">
B WC051  Laingsburg</t>
  </si>
  <si>
    <t xml:space="preserve">
B WC052  Prince Albert</t>
  </si>
  <si>
    <t xml:space="preserve">
B WC053  Beaufort West</t>
  </si>
  <si>
    <t>Transfers from Provincial Departments</t>
  </si>
  <si>
    <t>Municipal Allocations from Provincial Departments</t>
  </si>
  <si>
    <t>of which</t>
  </si>
  <si>
    <t>Total: Transfers from Provincial Departments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</si>
</sst>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_(* #,##0,_);_(* \(#,##0,\);_(* &quot;- &quot;?_);_(@_)"/>
  </numFmts>
  <fonts count="12" x14ac:knownFonts="1">
    <font>
      <sz val="10"/>
      <color rgb="FF000000"/>
      <name val="ARIAL"/>
    </font>
    <font>
      <b/>
      <sz val="10"/>
      <color rgb="FF000000"/>
      <name val="ARIAL"/>
    </font>
    <font>
      <b/>
      <sz val="12"/>
      <color indexed="8"/>
      <name val="ARIAL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1"/>
      <color indexed="8"/>
      <name val="Arial Narrow"/>
      <family val="2"/>
    </font>
    <font>
      <b/>
      <sz val="11"/>
      <color indexed="8"/>
      <name val="ARIAL NARROW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name val="Arial"/>
      <family val="2"/>
    </font>
    <font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wrapText="1"/>
    </xf>
    <xf numFmtId="0" fontId="5" fillId="0" borderId="0" xfId="0" applyFont="1" applyAlignment="1">
      <alignment horizontal="left" vertical="center" indent="1"/>
    </xf>
    <xf numFmtId="165" fontId="5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center" indent="2"/>
    </xf>
    <xf numFmtId="165" fontId="10" fillId="0" borderId="5" xfId="0" applyNumberFormat="1" applyFont="1" applyBorder="1" applyAlignment="1">
      <alignment horizontal="right" vertical="center"/>
    </xf>
    <xf numFmtId="165" fontId="10" fillId="0" borderId="6" xfId="0" applyNumberFormat="1" applyFont="1" applyBorder="1" applyAlignment="1">
      <alignment horizontal="right" vertical="center"/>
    </xf>
    <xf numFmtId="165" fontId="10" fillId="0" borderId="7" xfId="0" applyNumberFormat="1" applyFont="1" applyBorder="1" applyAlignment="1">
      <alignment horizontal="right" vertical="center"/>
    </xf>
    <xf numFmtId="165" fontId="10" fillId="0" borderId="8" xfId="0" applyNumberFormat="1" applyFont="1" applyBorder="1" applyAlignment="1">
      <alignment horizontal="right" vertical="center"/>
    </xf>
    <xf numFmtId="165" fontId="10" fillId="0" borderId="0" xfId="0" applyNumberFormat="1" applyFont="1" applyAlignment="1">
      <alignment horizontal="right" vertical="center"/>
    </xf>
    <xf numFmtId="165" fontId="10" fillId="0" borderId="9" xfId="0" applyNumberFormat="1" applyFont="1" applyBorder="1" applyAlignment="1">
      <alignment horizontal="right" vertical="center"/>
    </xf>
    <xf numFmtId="165" fontId="10" fillId="0" borderId="10" xfId="0" applyNumberFormat="1" applyFont="1" applyBorder="1" applyAlignment="1">
      <alignment horizontal="right" vertical="center"/>
    </xf>
    <xf numFmtId="165" fontId="10" fillId="0" borderId="11" xfId="0" applyNumberFormat="1" applyFont="1" applyBorder="1" applyAlignment="1">
      <alignment horizontal="right" vertical="center"/>
    </xf>
    <xf numFmtId="165" fontId="10" fillId="0" borderId="12" xfId="0" applyNumberFormat="1" applyFont="1" applyBorder="1" applyAlignment="1">
      <alignment horizontal="right" vertical="center"/>
    </xf>
    <xf numFmtId="165" fontId="0" fillId="0" borderId="0" xfId="0" applyNumberFormat="1" applyAlignment="1">
      <alignment horizontal="right"/>
    </xf>
    <xf numFmtId="0" fontId="5" fillId="0" borderId="3" xfId="0" applyFont="1" applyBorder="1" applyAlignment="1">
      <alignment horizontal="left" vertical="center" indent="1"/>
    </xf>
    <xf numFmtId="165" fontId="5" fillId="0" borderId="3" xfId="0" applyNumberFormat="1" applyFont="1" applyBorder="1" applyAlignment="1">
      <alignment horizontal="right" vertical="center"/>
    </xf>
    <xf numFmtId="165" fontId="0" fillId="0" borderId="0" xfId="0" applyNumberFormat="1"/>
    <xf numFmtId="0" fontId="4" fillId="0" borderId="2" xfId="0" applyFont="1" applyBorder="1" applyAlignment="1">
      <alignment horizontal="left" wrapText="1" indent="1"/>
    </xf>
    <xf numFmtId="164" fontId="5" fillId="0" borderId="2" xfId="0" quotePrefix="1" applyNumberFormat="1" applyFont="1" applyBorder="1" applyAlignment="1">
      <alignment horizontal="center" vertical="top" wrapText="1"/>
    </xf>
    <xf numFmtId="0" fontId="6" fillId="0" borderId="0" xfId="0" applyFont="1" applyAlignment="1">
      <alignment wrapText="1"/>
    </xf>
    <xf numFmtId="165" fontId="7" fillId="0" borderId="0" xfId="0" applyNumberFormat="1" applyFont="1" applyAlignment="1">
      <alignment horizontal="right" wrapText="1"/>
    </xf>
    <xf numFmtId="0" fontId="8" fillId="0" borderId="0" xfId="0" applyFont="1" applyAlignment="1">
      <alignment wrapText="1"/>
    </xf>
    <xf numFmtId="165" fontId="5" fillId="0" borderId="0" xfId="0" applyNumberFormat="1" applyFont="1" applyAlignment="1">
      <alignment vertical="center"/>
    </xf>
    <xf numFmtId="0" fontId="9" fillId="0" borderId="0" xfId="0" applyFont="1" applyAlignment="1">
      <alignment wrapText="1"/>
    </xf>
    <xf numFmtId="165" fontId="10" fillId="0" borderId="0" xfId="0" applyNumberFormat="1" applyFont="1" applyAlignment="1">
      <alignment horizontal="right"/>
    </xf>
    <xf numFmtId="165" fontId="10" fillId="0" borderId="0" xfId="0" applyNumberFormat="1" applyFont="1"/>
    <xf numFmtId="0" fontId="6" fillId="0" borderId="3" xfId="0" applyFont="1" applyBorder="1" applyAlignment="1">
      <alignment wrapText="1"/>
    </xf>
    <xf numFmtId="165" fontId="5" fillId="0" borderId="0" xfId="0" applyNumberFormat="1" applyFont="1" applyAlignment="1">
      <alignment horizontal="right"/>
    </xf>
    <xf numFmtId="165" fontId="5" fillId="0" borderId="3" xfId="0" applyNumberFormat="1" applyFont="1" applyBorder="1" applyAlignment="1">
      <alignment horizontal="right"/>
    </xf>
    <xf numFmtId="0" fontId="6" fillId="0" borderId="4" xfId="0" applyFont="1" applyBorder="1" applyAlignment="1">
      <alignment wrapText="1"/>
    </xf>
    <xf numFmtId="165" fontId="5" fillId="0" borderId="4" xfId="0" applyNumberFormat="1" applyFont="1" applyBorder="1" applyAlignment="1">
      <alignment horizontal="right" vertical="center"/>
    </xf>
    <xf numFmtId="0" fontId="11" fillId="0" borderId="0" xfId="0" applyFont="1" applyAlignment="1">
      <alignment horizontal="left" vertical="center" indent="2"/>
    </xf>
    <xf numFmtId="0" fontId="2" fillId="0" borderId="0" xfId="0" applyFont="1" applyAlignment="1">
      <alignment horizontal="center" wrapText="1"/>
    </xf>
    <xf numFmtId="0" fontId="3" fillId="0" borderId="1" xfId="0" applyFont="1" applyBorder="1" applyAlignment="1">
      <alignment horizontal="right" wrapText="1"/>
    </xf>
    <xf numFmtId="0" fontId="1" fillId="0" borderId="0" xfId="0" applyFont="1" applyAlignment="1">
      <alignment horizontal="left" wrapText="1"/>
    </xf>
    <xf numFmtId="165" fontId="0" fillId="0" borderId="0" xfId="0" applyNumberFormat="1"/>
    <xf numFmtId="0" fontId="1" fillId="0" borderId="0" xfId="0" applyFont="1" applyAlignment="1">
      <alignment wrapText="1"/>
    </xf>
    <xf numFmtId="0" fontId="8" fillId="2" borderId="0" xfId="0" applyFont="1" applyFill="1" applyAlignment="1">
      <alignment wrapText="1"/>
    </xf>
    <xf numFmtId="165" fontId="5" fillId="2" borderId="0" xfId="0" applyNumberFormat="1" applyFont="1" applyFill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theme" Target="theme/theme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tyles" Target="style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sharedStrings" Target="sharedStrings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E1:H250"/>
  <sheetViews>
    <sheetView showGridLines="0" tabSelected="1" zoomScaleNormal="100" workbookViewId="0">
      <selection activeCell="J27" sqref="J27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106087022000</v>
      </c>
      <c r="G5" s="3">
        <v>110661361000</v>
      </c>
      <c r="H5" s="3">
        <v>115665537000</v>
      </c>
    </row>
    <row r="6" spans="5:8" ht="13.8" x14ac:dyDescent="0.3">
      <c r="E6" s="38" t="s">
        <v>9</v>
      </c>
      <c r="F6" s="39">
        <f>SUM(BUF!F6,NMA!F6,MAN!F6,EKU!F6,JHB!F6,TSH!F6,ETH!F6,CPT!F6)</f>
        <v>16849080000</v>
      </c>
      <c r="G6" s="3"/>
      <c r="H6" s="3"/>
    </row>
    <row r="7" spans="5:8" ht="13.8" x14ac:dyDescent="0.25">
      <c r="E7" s="20" t="s">
        <v>10</v>
      </c>
      <c r="F7" s="23">
        <f>SUM(F8:F20)</f>
        <v>51917823000</v>
      </c>
      <c r="G7" s="23">
        <f>SUM(G8:G20)</f>
        <v>53339713000</v>
      </c>
      <c r="H7" s="23">
        <f>SUM(H8:H20)</f>
        <v>52960974000</v>
      </c>
    </row>
    <row r="8" spans="5:8" ht="13.8" x14ac:dyDescent="0.3">
      <c r="E8" s="24" t="s">
        <v>11</v>
      </c>
      <c r="F8" s="9">
        <v>17357571000</v>
      </c>
      <c r="G8" s="9">
        <v>18909001000</v>
      </c>
      <c r="H8" s="9">
        <v>19784442000</v>
      </c>
    </row>
    <row r="9" spans="5:8" ht="13.8" x14ac:dyDescent="0.3">
      <c r="E9" s="24" t="s">
        <v>12</v>
      </c>
      <c r="F9" s="9">
        <v>9249964000</v>
      </c>
      <c r="G9" s="9">
        <v>9819273000</v>
      </c>
      <c r="H9" s="9">
        <v>9327122000</v>
      </c>
    </row>
    <row r="10" spans="5:8" ht="13.8" x14ac:dyDescent="0.3">
      <c r="E10" s="24" t="s">
        <v>13</v>
      </c>
      <c r="F10" s="25">
        <v>7241074000</v>
      </c>
      <c r="G10" s="25">
        <v>7260746000</v>
      </c>
      <c r="H10" s="25">
        <v>6148925000</v>
      </c>
    </row>
    <row r="11" spans="5:8" ht="13.8" x14ac:dyDescent="0.3">
      <c r="E11" s="24" t="s">
        <v>14</v>
      </c>
      <c r="F11" s="9">
        <v>1697076000</v>
      </c>
      <c r="G11" s="9">
        <v>1654605000</v>
      </c>
      <c r="H11" s="9">
        <v>1729427000</v>
      </c>
    </row>
    <row r="12" spans="5:8" ht="13.8" x14ac:dyDescent="0.3">
      <c r="E12" s="24" t="s">
        <v>15</v>
      </c>
      <c r="F12" s="9">
        <v>542397000</v>
      </c>
      <c r="G12" s="9">
        <v>430177000</v>
      </c>
      <c r="H12" s="9">
        <v>449629000</v>
      </c>
    </row>
    <row r="13" spans="5:8" ht="13.8" x14ac:dyDescent="0.3">
      <c r="E13" s="24" t="s">
        <v>16</v>
      </c>
      <c r="F13" s="25">
        <v>1023636000</v>
      </c>
      <c r="G13" s="25">
        <v>1365421000</v>
      </c>
      <c r="H13" s="25">
        <v>1343100000</v>
      </c>
    </row>
    <row r="14" spans="5:8" ht="13.8" x14ac:dyDescent="0.3">
      <c r="E14" s="24" t="s">
        <v>17</v>
      </c>
      <c r="F14" s="25">
        <v>126051000</v>
      </c>
      <c r="G14" s="25">
        <v>131826000</v>
      </c>
      <c r="H14" s="25">
        <v>137787000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3756930000</v>
      </c>
      <c r="G16" s="9">
        <v>3230325000</v>
      </c>
      <c r="H16" s="9">
        <v>3026045000</v>
      </c>
    </row>
    <row r="17" spans="5:8" ht="13.8" x14ac:dyDescent="0.3">
      <c r="E17" s="24" t="s">
        <v>20</v>
      </c>
      <c r="F17" s="9">
        <v>4218561000</v>
      </c>
      <c r="G17" s="9">
        <v>4411831000</v>
      </c>
      <c r="H17" s="9">
        <v>4611337000</v>
      </c>
    </row>
    <row r="18" spans="5:8" ht="13.8" x14ac:dyDescent="0.3">
      <c r="E18" s="24" t="s">
        <v>21</v>
      </c>
      <c r="F18" s="25">
        <v>708974000</v>
      </c>
      <c r="G18" s="25"/>
      <c r="H18" s="25"/>
    </row>
    <row r="19" spans="5:8" ht="13.8" x14ac:dyDescent="0.3">
      <c r="E19" s="24" t="s">
        <v>22</v>
      </c>
      <c r="F19" s="9">
        <v>1278114000</v>
      </c>
      <c r="G19" s="9">
        <v>1192906000</v>
      </c>
      <c r="H19" s="9">
        <v>1246457000</v>
      </c>
    </row>
    <row r="20" spans="5:8" ht="13.8" x14ac:dyDescent="0.3">
      <c r="E20" s="24" t="s">
        <v>23</v>
      </c>
      <c r="F20" s="9">
        <v>4717475000</v>
      </c>
      <c r="G20" s="9">
        <v>4933602000</v>
      </c>
      <c r="H20" s="9">
        <v>5156703000</v>
      </c>
    </row>
    <row r="21" spans="5:8" ht="13.8" x14ac:dyDescent="0.25">
      <c r="E21" s="20" t="s">
        <v>24</v>
      </c>
      <c r="F21" s="3">
        <f>SUM(F22:F30)</f>
        <v>1576000000</v>
      </c>
      <c r="G21" s="3">
        <f>SUM(G22:G30)</f>
        <v>1054931000</v>
      </c>
      <c r="H21" s="3">
        <f>SUM(H22:H30)</f>
        <v>1102636000</v>
      </c>
    </row>
    <row r="22" spans="5:8" ht="13.8" x14ac:dyDescent="0.3">
      <c r="E22" s="24" t="s">
        <v>25</v>
      </c>
      <c r="F22" s="25">
        <v>589685000</v>
      </c>
      <c r="G22" s="25">
        <v>616701000</v>
      </c>
      <c r="H22" s="25">
        <v>644589000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567281000</v>
      </c>
      <c r="G24" s="9"/>
      <c r="H24" s="9"/>
    </row>
    <row r="25" spans="5:8" ht="13.8" x14ac:dyDescent="0.3">
      <c r="E25" s="24" t="s">
        <v>28</v>
      </c>
      <c r="F25" s="9">
        <v>172774000</v>
      </c>
      <c r="G25" s="9">
        <v>180688000</v>
      </c>
      <c r="H25" s="9">
        <v>188859000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246260000</v>
      </c>
      <c r="G27" s="9">
        <v>257542000</v>
      </c>
      <c r="H27" s="9">
        <v>269188000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176429925000</v>
      </c>
      <c r="G31" s="16">
        <f>+G5+G6+G7+G21</f>
        <v>165056005000</v>
      </c>
      <c r="H31" s="16">
        <f>+H5+H6+H7+H21</f>
        <v>169729147000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7862787000</v>
      </c>
      <c r="G33" s="3">
        <f>SUM(G34:G40)</f>
        <v>7065963000</v>
      </c>
      <c r="H33" s="3">
        <f>SUM(H34:H40)</f>
        <v>7385943000</v>
      </c>
    </row>
    <row r="34" spans="5:8" ht="13.8" x14ac:dyDescent="0.3">
      <c r="E34" s="24" t="s">
        <v>19</v>
      </c>
      <c r="F34" s="9">
        <v>3226507000</v>
      </c>
      <c r="G34" s="9">
        <v>3231507000</v>
      </c>
      <c r="H34" s="9">
        <v>3377638000</v>
      </c>
    </row>
    <row r="35" spans="5:8" ht="13.8" x14ac:dyDescent="0.3">
      <c r="E35" s="24" t="s">
        <v>37</v>
      </c>
      <c r="F35" s="9">
        <v>2274401000</v>
      </c>
      <c r="G35" s="9">
        <v>2389517000</v>
      </c>
      <c r="H35" s="9">
        <v>2498025000</v>
      </c>
    </row>
    <row r="36" spans="5:8" ht="13.8" x14ac:dyDescent="0.3">
      <c r="E36" s="24" t="s">
        <v>38</v>
      </c>
      <c r="F36" s="9">
        <v>99140000</v>
      </c>
      <c r="G36" s="9">
        <v>103683000</v>
      </c>
      <c r="H36" s="9">
        <v>108372000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1118932000</v>
      </c>
      <c r="G38" s="9">
        <v>1341256000</v>
      </c>
      <c r="H38" s="9">
        <v>1401908000</v>
      </c>
    </row>
    <row r="39" spans="5:8" ht="13.8" x14ac:dyDescent="0.3">
      <c r="E39" s="24" t="s">
        <v>11</v>
      </c>
      <c r="F39" s="9">
        <v>493807000</v>
      </c>
      <c r="G39" s="9"/>
      <c r="H39" s="9"/>
    </row>
    <row r="40" spans="5:8" ht="13.8" x14ac:dyDescent="0.3">
      <c r="E40" s="24" t="s">
        <v>40</v>
      </c>
      <c r="F40" s="9">
        <v>650000000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7862787000</v>
      </c>
      <c r="G43" s="29">
        <f>+G33+G41</f>
        <v>7065963000</v>
      </c>
      <c r="H43" s="29">
        <f>+H33+H41</f>
        <v>7385943000</v>
      </c>
    </row>
    <row r="44" spans="5:8" ht="13.8" x14ac:dyDescent="0.25">
      <c r="E44" s="30" t="s">
        <v>42</v>
      </c>
      <c r="F44" s="31">
        <f>+F31+F43</f>
        <v>184292712000</v>
      </c>
      <c r="G44" s="31">
        <f>+G31+G43</f>
        <v>172121968000</v>
      </c>
      <c r="H44" s="31">
        <f>+H31+H43</f>
        <v>177115090000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E1:H250"/>
  <sheetViews>
    <sheetView showGridLines="0" workbookViewId="0">
      <selection activeCell="H24" sqref="H24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194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72001000</v>
      </c>
      <c r="G5" s="3">
        <v>74812000</v>
      </c>
      <c r="H5" s="3">
        <v>78184000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36868000</v>
      </c>
      <c r="G7" s="23">
        <f>SUM(G8:G20)</f>
        <v>41063000</v>
      </c>
      <c r="H7" s="23">
        <f>SUM(H8:H20)</f>
        <v>39685000</v>
      </c>
    </row>
    <row r="8" spans="5:8" ht="13.8" x14ac:dyDescent="0.3">
      <c r="E8" s="24" t="s">
        <v>11</v>
      </c>
      <c r="F8" s="9">
        <v>17890000</v>
      </c>
      <c r="G8" s="9">
        <v>19082000</v>
      </c>
      <c r="H8" s="9">
        <v>19774000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8978000</v>
      </c>
      <c r="G11" s="9">
        <v>3981000</v>
      </c>
      <c r="H11" s="9">
        <v>4161000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</v>
      </c>
      <c r="G17" s="9">
        <v>18000000</v>
      </c>
      <c r="H17" s="9">
        <v>15750000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7090000</v>
      </c>
      <c r="G21" s="3">
        <f>SUM(G22:G30)</f>
        <v>2600000</v>
      </c>
      <c r="H21" s="3">
        <f>SUM(H22:H30)</f>
        <v>6700000</v>
      </c>
    </row>
    <row r="22" spans="5:8" ht="13.8" x14ac:dyDescent="0.3">
      <c r="E22" s="24" t="s">
        <v>25</v>
      </c>
      <c r="F22" s="25">
        <v>2600000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1490000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3000000</v>
      </c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115959000</v>
      </c>
      <c r="G31" s="16">
        <f>+G5+G6+G7+G21</f>
        <v>118475000</v>
      </c>
      <c r="H31" s="16">
        <f>+H5+H6+H7+H21</f>
        <v>124569000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769000</v>
      </c>
      <c r="G33" s="3">
        <f>SUM(G34:G40)</f>
        <v>211000</v>
      </c>
      <c r="H33" s="3">
        <f>SUM(H34:H40)</f>
        <v>6844000</v>
      </c>
    </row>
    <row r="34" spans="5:8" ht="13.8" x14ac:dyDescent="0.3">
      <c r="E34" s="24" t="s">
        <v>19</v>
      </c>
      <c r="F34" s="9">
        <v>310000</v>
      </c>
      <c r="G34" s="9"/>
      <c r="H34" s="9"/>
    </row>
    <row r="35" spans="5:8" ht="13.8" x14ac:dyDescent="0.3">
      <c r="E35" s="24" t="s">
        <v>37</v>
      </c>
      <c r="F35" s="9">
        <v>459000</v>
      </c>
      <c r="G35" s="9">
        <v>211000</v>
      </c>
      <c r="H35" s="9">
        <v>6844000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769000</v>
      </c>
      <c r="G43" s="29">
        <f>+G33+G41</f>
        <v>211000</v>
      </c>
      <c r="H43" s="29">
        <f>+H33+H41</f>
        <v>6844000</v>
      </c>
    </row>
    <row r="44" spans="5:8" ht="13.8" x14ac:dyDescent="0.25">
      <c r="E44" s="30" t="s">
        <v>42</v>
      </c>
      <c r="F44" s="31">
        <f>+F31+F43</f>
        <v>116728000</v>
      </c>
      <c r="G44" s="31">
        <f>+G31+G43</f>
        <v>118686000</v>
      </c>
      <c r="H44" s="31">
        <f>+H31+H43</f>
        <v>131413000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266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119752000</v>
      </c>
      <c r="G5" s="3">
        <v>118811000</v>
      </c>
      <c r="H5" s="3">
        <v>124173000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26095000</v>
      </c>
      <c r="G7" s="23">
        <f>SUM(G8:G20)</f>
        <v>30846000</v>
      </c>
      <c r="H7" s="23">
        <f>SUM(H8:H20)</f>
        <v>32104000</v>
      </c>
    </row>
    <row r="8" spans="5:8" ht="13.8" x14ac:dyDescent="0.3">
      <c r="E8" s="24" t="s">
        <v>11</v>
      </c>
      <c r="F8" s="9">
        <v>26095000</v>
      </c>
      <c r="G8" s="9">
        <v>28046000</v>
      </c>
      <c r="H8" s="9">
        <v>29177000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2800000</v>
      </c>
      <c r="H11" s="9">
        <v>2927000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3569000</v>
      </c>
      <c r="G21" s="3">
        <f>SUM(G22:G30)</f>
        <v>2200000</v>
      </c>
      <c r="H21" s="3">
        <f>SUM(H22:H30)</f>
        <v>7300000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1569000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149416000</v>
      </c>
      <c r="G31" s="16">
        <f>+G5+G6+G7+G21</f>
        <v>151857000</v>
      </c>
      <c r="H31" s="16">
        <f>+H5+H6+H7+H21</f>
        <v>163577000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2250000</v>
      </c>
      <c r="G33" s="3">
        <f>SUM(G34:G40)</f>
        <v>600000</v>
      </c>
      <c r="H33" s="3">
        <f>SUM(H34:H40)</f>
        <v>11447000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2250000</v>
      </c>
      <c r="G35" s="9">
        <v>600000</v>
      </c>
      <c r="H35" s="9">
        <v>11447000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2250000</v>
      </c>
      <c r="G43" s="29">
        <f>+G33+G41</f>
        <v>600000</v>
      </c>
      <c r="H43" s="29">
        <f>+H33+H41</f>
        <v>11447000</v>
      </c>
    </row>
    <row r="44" spans="5:8" ht="13.8" x14ac:dyDescent="0.25">
      <c r="E44" s="30" t="s">
        <v>42</v>
      </c>
      <c r="F44" s="31">
        <f>+F31+F43</f>
        <v>151666000</v>
      </c>
      <c r="G44" s="31">
        <f>+G31+G43</f>
        <v>152457000</v>
      </c>
      <c r="H44" s="31">
        <f>+H31+H43</f>
        <v>175024000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103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231528000</v>
      </c>
      <c r="G5" s="3">
        <v>242022000</v>
      </c>
      <c r="H5" s="3">
        <v>252973000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160885000</v>
      </c>
      <c r="G7" s="23">
        <f>SUM(G8:G20)</f>
        <v>154997000</v>
      </c>
      <c r="H7" s="23">
        <f>SUM(H8:H20)</f>
        <v>162441000</v>
      </c>
    </row>
    <row r="8" spans="5:8" ht="13.8" x14ac:dyDescent="0.3">
      <c r="E8" s="24" t="s">
        <v>11</v>
      </c>
      <c r="F8" s="9">
        <v>48287000</v>
      </c>
      <c r="G8" s="9">
        <v>52291000</v>
      </c>
      <c r="H8" s="9">
        <v>54614000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2587000</v>
      </c>
      <c r="G14" s="25">
        <v>2706000</v>
      </c>
      <c r="H14" s="25">
        <v>2827000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100000000</v>
      </c>
      <c r="G17" s="9">
        <v>100000000</v>
      </c>
      <c r="H17" s="9">
        <v>105000000</v>
      </c>
    </row>
    <row r="18" spans="5:8" ht="13.8" x14ac:dyDescent="0.3">
      <c r="E18" s="24" t="s">
        <v>21</v>
      </c>
      <c r="F18" s="25">
        <v>10011000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5870000</v>
      </c>
      <c r="G21" s="3">
        <f>SUM(G22:G30)</f>
        <v>3800000</v>
      </c>
      <c r="H21" s="3">
        <f>SUM(H22:H30)</f>
        <v>3900000</v>
      </c>
    </row>
    <row r="22" spans="5:8" ht="13.8" x14ac:dyDescent="0.3">
      <c r="E22" s="24" t="s">
        <v>25</v>
      </c>
      <c r="F22" s="25">
        <v>3800000</v>
      </c>
      <c r="G22" s="25">
        <v>3800000</v>
      </c>
      <c r="H22" s="25">
        <v>3900000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2070000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398283000</v>
      </c>
      <c r="G31" s="16">
        <f>+G5+G6+G7+G21</f>
        <v>400819000</v>
      </c>
      <c r="H31" s="16">
        <f>+H5+H6+H7+H21</f>
        <v>419314000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398283000</v>
      </c>
      <c r="G44" s="31">
        <f>+G31+G43</f>
        <v>400819000</v>
      </c>
      <c r="H44" s="31">
        <f>+H31+H43</f>
        <v>419314000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104</v>
      </c>
      <c r="F125" s="14">
        <v>11074000</v>
      </c>
      <c r="G125" s="14">
        <v>12050000</v>
      </c>
      <c r="H125" s="14">
        <v>12595000</v>
      </c>
    </row>
    <row r="126" spans="5:8" x14ac:dyDescent="0.25">
      <c r="E126" s="1" t="s">
        <v>105</v>
      </c>
      <c r="F126" s="14">
        <v>38416000</v>
      </c>
      <c r="G126" s="14">
        <v>41802000</v>
      </c>
      <c r="H126" s="14">
        <v>43692000</v>
      </c>
    </row>
    <row r="127" spans="5:8" x14ac:dyDescent="0.25">
      <c r="E127" s="37" t="s">
        <v>48</v>
      </c>
      <c r="F127" s="36"/>
      <c r="G127" s="36"/>
      <c r="H127" s="36"/>
    </row>
    <row r="128" spans="5:8" x14ac:dyDescent="0.25">
      <c r="E128" s="35" t="s">
        <v>57</v>
      </c>
      <c r="F128" s="36"/>
      <c r="G128" s="36"/>
      <c r="H128" s="36"/>
    </row>
    <row r="129" spans="5:8" x14ac:dyDescent="0.25">
      <c r="E129" s="1" t="s">
        <v>104</v>
      </c>
      <c r="F129" s="14">
        <v>6929000</v>
      </c>
      <c r="G129" s="14">
        <v>7248000</v>
      </c>
      <c r="H129" s="14">
        <v>7576000</v>
      </c>
    </row>
    <row r="130" spans="5:8" x14ac:dyDescent="0.25">
      <c r="E130" s="1" t="s">
        <v>105</v>
      </c>
      <c r="F130" s="14">
        <v>24037000</v>
      </c>
      <c r="G130" s="14">
        <v>25143000</v>
      </c>
      <c r="H130" s="14">
        <v>26280000</v>
      </c>
    </row>
    <row r="131" spans="5:8" x14ac:dyDescent="0.25">
      <c r="E131" s="37" t="s">
        <v>48</v>
      </c>
      <c r="F131" s="36"/>
      <c r="G131" s="36"/>
      <c r="H131" s="36"/>
    </row>
    <row r="132" spans="5:8" x14ac:dyDescent="0.25">
      <c r="E132" s="37" t="s">
        <v>48</v>
      </c>
      <c r="F132" s="36"/>
      <c r="G132" s="36"/>
      <c r="H132" s="36"/>
    </row>
    <row r="133" spans="5:8" x14ac:dyDescent="0.25">
      <c r="E133" s="35" t="s">
        <v>58</v>
      </c>
      <c r="F133" s="36"/>
      <c r="G133" s="36"/>
      <c r="H133" s="36"/>
    </row>
    <row r="134" spans="5:8" x14ac:dyDescent="0.25">
      <c r="E134" s="37" t="s">
        <v>48</v>
      </c>
      <c r="F134" s="36"/>
      <c r="G134" s="36"/>
      <c r="H134" s="36"/>
    </row>
    <row r="135" spans="5:8" x14ac:dyDescent="0.25">
      <c r="E135" s="1" t="s">
        <v>104</v>
      </c>
      <c r="F135" s="14">
        <v>12003000</v>
      </c>
      <c r="G135" s="14">
        <v>13113000</v>
      </c>
      <c r="H135" s="14">
        <v>13757000</v>
      </c>
    </row>
    <row r="136" spans="5:8" x14ac:dyDescent="0.25">
      <c r="E136" s="1" t="s">
        <v>105</v>
      </c>
      <c r="F136" s="14">
        <v>31284000</v>
      </c>
      <c r="G136" s="14">
        <v>34178000</v>
      </c>
      <c r="H136" s="14">
        <v>35856000</v>
      </c>
    </row>
    <row r="137" spans="5:8" x14ac:dyDescent="0.25">
      <c r="E137" s="37" t="s">
        <v>48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35" t="s">
        <v>59</v>
      </c>
      <c r="F139" s="36"/>
      <c r="G139" s="36"/>
      <c r="H139" s="36"/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1" t="s">
        <v>104</v>
      </c>
      <c r="F141" s="14">
        <v>75000000</v>
      </c>
      <c r="G141" s="14">
        <v>75000000</v>
      </c>
      <c r="H141" s="14">
        <v>79000000</v>
      </c>
    </row>
    <row r="142" spans="5:8" x14ac:dyDescent="0.25">
      <c r="E142" s="1" t="s">
        <v>105</v>
      </c>
      <c r="F142" s="14">
        <v>25000000</v>
      </c>
      <c r="G142" s="14">
        <v>25000000</v>
      </c>
      <c r="H142" s="14">
        <v>26000000</v>
      </c>
    </row>
    <row r="143" spans="5:8" x14ac:dyDescent="0.25">
      <c r="F143" s="17"/>
      <c r="G143" s="17"/>
      <c r="H143" s="17"/>
    </row>
    <row r="144" spans="5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7:H127"/>
    <mergeCell ref="E128:H128"/>
    <mergeCell ref="E131:H131"/>
    <mergeCell ref="E139:H139"/>
    <mergeCell ref="E140:H140"/>
    <mergeCell ref="E132:H132"/>
    <mergeCell ref="E133:H133"/>
    <mergeCell ref="E134:H134"/>
    <mergeCell ref="E137:H137"/>
    <mergeCell ref="E138:H138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67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267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103723000</v>
      </c>
      <c r="G5" s="3">
        <v>103173000</v>
      </c>
      <c r="H5" s="3">
        <v>107831000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21420000</v>
      </c>
      <c r="G7" s="23">
        <f>SUM(G8:G20)</f>
        <v>32939000</v>
      </c>
      <c r="H7" s="23">
        <f>SUM(H8:H20)</f>
        <v>34272000</v>
      </c>
    </row>
    <row r="8" spans="5:8" ht="13.8" x14ac:dyDescent="0.3">
      <c r="E8" s="24" t="s">
        <v>11</v>
      </c>
      <c r="F8" s="9">
        <v>21420000</v>
      </c>
      <c r="G8" s="9">
        <v>22939000</v>
      </c>
      <c r="H8" s="9">
        <v>23820000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10000000</v>
      </c>
      <c r="H11" s="9">
        <v>10452000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4487000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1487000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129630000</v>
      </c>
      <c r="G31" s="16">
        <f>+G5+G6+G7+G21</f>
        <v>139112000</v>
      </c>
      <c r="H31" s="16">
        <f>+H5+H6+H7+H21</f>
        <v>145203000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1206000</v>
      </c>
      <c r="G33" s="3">
        <f>SUM(G34:G40)</f>
        <v>9128000</v>
      </c>
      <c r="H33" s="3">
        <f>SUM(H34:H40)</f>
        <v>600000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1206000</v>
      </c>
      <c r="G35" s="9">
        <v>9128000</v>
      </c>
      <c r="H35" s="9">
        <v>600000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1206000</v>
      </c>
      <c r="G43" s="29">
        <f>+G33+G41</f>
        <v>9128000</v>
      </c>
      <c r="H43" s="29">
        <f>+H33+H41</f>
        <v>600000</v>
      </c>
    </row>
    <row r="44" spans="5:8" ht="13.8" x14ac:dyDescent="0.25">
      <c r="E44" s="30" t="s">
        <v>42</v>
      </c>
      <c r="F44" s="31">
        <f>+F31+F43</f>
        <v>130836000</v>
      </c>
      <c r="G44" s="31">
        <f>+G31+G43</f>
        <v>148240000</v>
      </c>
      <c r="H44" s="31">
        <f>+H31+H43</f>
        <v>145803000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268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192088000</v>
      </c>
      <c r="G5" s="3">
        <v>191486000</v>
      </c>
      <c r="H5" s="3">
        <v>200141000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45728000</v>
      </c>
      <c r="G7" s="23">
        <f>SUM(G8:G20)</f>
        <v>43041000</v>
      </c>
      <c r="H7" s="23">
        <f>SUM(H8:H20)</f>
        <v>44885000</v>
      </c>
    </row>
    <row r="8" spans="5:8" ht="13.8" x14ac:dyDescent="0.3">
      <c r="E8" s="24" t="s">
        <v>11</v>
      </c>
      <c r="F8" s="9">
        <v>34328000</v>
      </c>
      <c r="G8" s="9">
        <v>37041000</v>
      </c>
      <c r="H8" s="9">
        <v>38614000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11400000</v>
      </c>
      <c r="G11" s="9">
        <v>6000000</v>
      </c>
      <c r="H11" s="9">
        <v>6271000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5170000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2170000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242986000</v>
      </c>
      <c r="G31" s="16">
        <f>+G5+G6+G7+G21</f>
        <v>237527000</v>
      </c>
      <c r="H31" s="16">
        <f>+H5+H6+H7+H21</f>
        <v>248126000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4951000</v>
      </c>
      <c r="G33" s="3">
        <f>SUM(G34:G40)</f>
        <v>2400000</v>
      </c>
      <c r="H33" s="3">
        <f>SUM(H34:H40)</f>
        <v>12019000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4951000</v>
      </c>
      <c r="G35" s="9">
        <v>2400000</v>
      </c>
      <c r="H35" s="9">
        <v>12019000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4951000</v>
      </c>
      <c r="G43" s="29">
        <f>+G33+G41</f>
        <v>2400000</v>
      </c>
      <c r="H43" s="29">
        <f>+H33+H41</f>
        <v>12019000</v>
      </c>
    </row>
    <row r="44" spans="5:8" ht="13.8" x14ac:dyDescent="0.25">
      <c r="E44" s="30" t="s">
        <v>42</v>
      </c>
      <c r="F44" s="31">
        <f>+F31+F43</f>
        <v>247937000</v>
      </c>
      <c r="G44" s="31">
        <f>+G31+G43</f>
        <v>239927000</v>
      </c>
      <c r="H44" s="31">
        <f>+H31+H43</f>
        <v>260145000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269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217623000</v>
      </c>
      <c r="G5" s="3">
        <v>218270000</v>
      </c>
      <c r="H5" s="3">
        <v>228177000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107737000</v>
      </c>
      <c r="G7" s="23">
        <f>SUM(G8:G20)</f>
        <v>57207000</v>
      </c>
      <c r="H7" s="23">
        <f>SUM(H8:H20)</f>
        <v>59740000</v>
      </c>
    </row>
    <row r="8" spans="5:8" ht="13.8" x14ac:dyDescent="0.3">
      <c r="E8" s="24" t="s">
        <v>11</v>
      </c>
      <c r="F8" s="9">
        <v>45464000</v>
      </c>
      <c r="G8" s="9">
        <v>49207000</v>
      </c>
      <c r="H8" s="9">
        <v>51378000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62273000</v>
      </c>
      <c r="G11" s="9">
        <v>8000000</v>
      </c>
      <c r="H11" s="9">
        <v>8362000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5742000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2742000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331102000</v>
      </c>
      <c r="G31" s="16">
        <f>+G5+G6+G7+G21</f>
        <v>278477000</v>
      </c>
      <c r="H31" s="16">
        <f>+H5+H6+H7+H21</f>
        <v>291017000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29251000</v>
      </c>
      <c r="G33" s="3">
        <f>SUM(G34:G40)</f>
        <v>37791000</v>
      </c>
      <c r="H33" s="3">
        <f>SUM(H34:H40)</f>
        <v>12735000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29251000</v>
      </c>
      <c r="G35" s="9">
        <v>37791000</v>
      </c>
      <c r="H35" s="9">
        <v>12735000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29251000</v>
      </c>
      <c r="G43" s="29">
        <f>+G33+G41</f>
        <v>37791000</v>
      </c>
      <c r="H43" s="29">
        <f>+H33+H41</f>
        <v>12735000</v>
      </c>
    </row>
    <row r="44" spans="5:8" ht="13.8" x14ac:dyDescent="0.25">
      <c r="E44" s="30" t="s">
        <v>42</v>
      </c>
      <c r="F44" s="31">
        <f>+F31+F43</f>
        <v>360353000</v>
      </c>
      <c r="G44" s="31">
        <f>+G31+G43</f>
        <v>316268000</v>
      </c>
      <c r="H44" s="31">
        <f>+H31+H43</f>
        <v>303752000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270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208990000</v>
      </c>
      <c r="G5" s="3">
        <v>206769000</v>
      </c>
      <c r="H5" s="3">
        <v>216102000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38805000</v>
      </c>
      <c r="G7" s="23">
        <f>SUM(G8:G20)</f>
        <v>46932000</v>
      </c>
      <c r="H7" s="23">
        <f>SUM(H8:H20)</f>
        <v>48971000</v>
      </c>
    </row>
    <row r="8" spans="5:8" ht="13.8" x14ac:dyDescent="0.3">
      <c r="E8" s="24" t="s">
        <v>11</v>
      </c>
      <c r="F8" s="9">
        <v>38805000</v>
      </c>
      <c r="G8" s="9">
        <v>41932000</v>
      </c>
      <c r="H8" s="9">
        <v>43745000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3779000</v>
      </c>
      <c r="G21" s="3">
        <f>SUM(G22:G30)</f>
        <v>2200000</v>
      </c>
      <c r="H21" s="3">
        <f>SUM(H22:H30)</f>
        <v>2300000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1779000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251574000</v>
      </c>
      <c r="G31" s="16">
        <f>+G5+G6+G7+G21</f>
        <v>255901000</v>
      </c>
      <c r="H31" s="16">
        <f>+H5+H6+H7+H21</f>
        <v>267373000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3963000</v>
      </c>
      <c r="G33" s="3">
        <f>SUM(G34:G40)</f>
        <v>600000</v>
      </c>
      <c r="H33" s="3">
        <f>SUM(H34:H40)</f>
        <v>11099000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3963000</v>
      </c>
      <c r="G35" s="9">
        <v>600000</v>
      </c>
      <c r="H35" s="9">
        <v>11099000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3963000</v>
      </c>
      <c r="G43" s="29">
        <f>+G33+G41</f>
        <v>600000</v>
      </c>
      <c r="H43" s="29">
        <f>+H33+H41</f>
        <v>11099000</v>
      </c>
    </row>
    <row r="44" spans="5:8" ht="13.8" x14ac:dyDescent="0.25">
      <c r="E44" s="30" t="s">
        <v>42</v>
      </c>
      <c r="F44" s="31">
        <f>+F31+F43</f>
        <v>255537000</v>
      </c>
      <c r="G44" s="31">
        <f>+G31+G43</f>
        <v>256501000</v>
      </c>
      <c r="H44" s="31">
        <f>+H31+H43</f>
        <v>278472000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271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215361000</v>
      </c>
      <c r="G5" s="3">
        <v>212833000</v>
      </c>
      <c r="H5" s="3">
        <v>222440000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37593000</v>
      </c>
      <c r="G7" s="23">
        <f>SUM(G8:G20)</f>
        <v>46608000</v>
      </c>
      <c r="H7" s="23">
        <f>SUM(H8:H20)</f>
        <v>48627000</v>
      </c>
    </row>
    <row r="8" spans="5:8" ht="13.8" x14ac:dyDescent="0.3">
      <c r="E8" s="24" t="s">
        <v>11</v>
      </c>
      <c r="F8" s="9">
        <v>37593000</v>
      </c>
      <c r="G8" s="9">
        <v>40608000</v>
      </c>
      <c r="H8" s="9">
        <v>42356000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6000000</v>
      </c>
      <c r="H11" s="9">
        <v>6271000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5029000</v>
      </c>
      <c r="G21" s="3">
        <f>SUM(G22:G30)</f>
        <v>2200000</v>
      </c>
      <c r="H21" s="3">
        <f>SUM(H22:H30)</f>
        <v>2300000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3029000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257983000</v>
      </c>
      <c r="G31" s="16">
        <f>+G5+G6+G7+G21</f>
        <v>261641000</v>
      </c>
      <c r="H31" s="16">
        <f>+H5+H6+H7+H21</f>
        <v>273367000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1550000</v>
      </c>
      <c r="G33" s="3">
        <f>SUM(G34:G40)</f>
        <v>6369000</v>
      </c>
      <c r="H33" s="3">
        <f>SUM(H34:H40)</f>
        <v>52773000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1550000</v>
      </c>
      <c r="G35" s="9">
        <v>6369000</v>
      </c>
      <c r="H35" s="9">
        <v>52773000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1550000</v>
      </c>
      <c r="G43" s="29">
        <f>+G33+G41</f>
        <v>6369000</v>
      </c>
      <c r="H43" s="29">
        <f>+H33+H41</f>
        <v>52773000</v>
      </c>
    </row>
    <row r="44" spans="5:8" ht="13.8" x14ac:dyDescent="0.25">
      <c r="E44" s="30" t="s">
        <v>42</v>
      </c>
      <c r="F44" s="31">
        <f>+F31+F43</f>
        <v>259533000</v>
      </c>
      <c r="G44" s="31">
        <f>+G31+G43</f>
        <v>268010000</v>
      </c>
      <c r="H44" s="31">
        <f>+H31+H43</f>
        <v>326140000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106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710459000</v>
      </c>
      <c r="G5" s="3">
        <v>754150000</v>
      </c>
      <c r="H5" s="3">
        <v>788265000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916219000</v>
      </c>
      <c r="G7" s="23">
        <f>SUM(G8:G20)</f>
        <v>781371000</v>
      </c>
      <c r="H7" s="23">
        <f>SUM(H8:H20)</f>
        <v>838777000</v>
      </c>
    </row>
    <row r="8" spans="5:8" ht="13.8" x14ac:dyDescent="0.3">
      <c r="E8" s="24" t="s">
        <v>11</v>
      </c>
      <c r="F8" s="9">
        <v>268969000</v>
      </c>
      <c r="G8" s="9">
        <v>293387000</v>
      </c>
      <c r="H8" s="9">
        <v>307548000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2772000</v>
      </c>
      <c r="G14" s="25">
        <v>2899000</v>
      </c>
      <c r="H14" s="25">
        <v>3029000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544478000</v>
      </c>
      <c r="G16" s="9">
        <v>370085000</v>
      </c>
      <c r="H16" s="9">
        <v>408200000</v>
      </c>
    </row>
    <row r="17" spans="5:8" ht="13.8" x14ac:dyDescent="0.3">
      <c r="E17" s="24" t="s">
        <v>20</v>
      </c>
      <c r="F17" s="9">
        <v>100000000</v>
      </c>
      <c r="G17" s="9">
        <v>115000000</v>
      </c>
      <c r="H17" s="9">
        <v>120000000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7706000</v>
      </c>
      <c r="G21" s="3">
        <f>SUM(G22:G30)</f>
        <v>1500000</v>
      </c>
      <c r="H21" s="3">
        <f>SUM(H22:H30)</f>
        <v>5600000</v>
      </c>
    </row>
    <row r="22" spans="5:8" ht="13.8" x14ac:dyDescent="0.3">
      <c r="E22" s="24" t="s">
        <v>25</v>
      </c>
      <c r="F22" s="25">
        <v>1300000</v>
      </c>
      <c r="G22" s="25">
        <v>1500000</v>
      </c>
      <c r="H22" s="25">
        <v>1600000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6406000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1634384000</v>
      </c>
      <c r="G31" s="16">
        <f>+G5+G6+G7+G21</f>
        <v>1537021000</v>
      </c>
      <c r="H31" s="16">
        <f>+H5+H6+H7+H21</f>
        <v>1632642000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1634384000</v>
      </c>
      <c r="G44" s="31">
        <f>+G31+G43</f>
        <v>1537021000</v>
      </c>
      <c r="H44" s="31">
        <f>+H31+H43</f>
        <v>1632642000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107</v>
      </c>
      <c r="F125" s="14">
        <v>34455000</v>
      </c>
      <c r="G125" s="14">
        <v>37492000</v>
      </c>
      <c r="H125" s="14">
        <v>39187000</v>
      </c>
    </row>
    <row r="126" spans="5:8" x14ac:dyDescent="0.25">
      <c r="E126" s="1" t="s">
        <v>108</v>
      </c>
      <c r="F126" s="14">
        <v>73737000</v>
      </c>
      <c r="G126" s="14">
        <v>80236000</v>
      </c>
      <c r="H126" s="14">
        <v>83864000</v>
      </c>
    </row>
    <row r="127" spans="5:8" x14ac:dyDescent="0.25">
      <c r="E127" s="1" t="s">
        <v>109</v>
      </c>
      <c r="F127" s="14">
        <v>102231000</v>
      </c>
      <c r="G127" s="14">
        <v>111241000</v>
      </c>
      <c r="H127" s="14">
        <v>116271000</v>
      </c>
    </row>
    <row r="128" spans="5:8" x14ac:dyDescent="0.25">
      <c r="E128" s="1" t="s">
        <v>110</v>
      </c>
      <c r="F128" s="14">
        <v>68188000</v>
      </c>
      <c r="G128" s="14">
        <v>74198000</v>
      </c>
      <c r="H128" s="14">
        <v>77553000</v>
      </c>
    </row>
    <row r="129" spans="5:8" x14ac:dyDescent="0.25">
      <c r="E129" s="1" t="s">
        <v>111</v>
      </c>
      <c r="F129" s="14">
        <v>68678000</v>
      </c>
      <c r="G129" s="14">
        <v>74731000</v>
      </c>
      <c r="H129" s="14">
        <v>78110000</v>
      </c>
    </row>
    <row r="130" spans="5:8" x14ac:dyDescent="0.25">
      <c r="E130" s="37" t="s">
        <v>48</v>
      </c>
      <c r="F130" s="36"/>
      <c r="G130" s="36"/>
      <c r="H130" s="36"/>
    </row>
    <row r="131" spans="5:8" x14ac:dyDescent="0.25">
      <c r="E131" s="35" t="s">
        <v>57</v>
      </c>
      <c r="F131" s="36"/>
      <c r="G131" s="36"/>
      <c r="H131" s="36"/>
    </row>
    <row r="132" spans="5:8" x14ac:dyDescent="0.25">
      <c r="E132" s="1" t="s">
        <v>107</v>
      </c>
      <c r="F132" s="14">
        <v>21559000</v>
      </c>
      <c r="G132" s="14">
        <v>22550000</v>
      </c>
      <c r="H132" s="14">
        <v>23570000</v>
      </c>
    </row>
    <row r="133" spans="5:8" x14ac:dyDescent="0.25">
      <c r="E133" s="1" t="s">
        <v>108</v>
      </c>
      <c r="F133" s="14">
        <v>46137000</v>
      </c>
      <c r="G133" s="14">
        <v>48260000</v>
      </c>
      <c r="H133" s="14">
        <v>50442000</v>
      </c>
    </row>
    <row r="134" spans="5:8" x14ac:dyDescent="0.25">
      <c r="E134" s="1" t="s">
        <v>109</v>
      </c>
      <c r="F134" s="14">
        <v>63966000</v>
      </c>
      <c r="G134" s="14">
        <v>66909000</v>
      </c>
      <c r="H134" s="14">
        <v>69934000</v>
      </c>
    </row>
    <row r="135" spans="5:8" x14ac:dyDescent="0.25">
      <c r="E135" s="1" t="s">
        <v>110</v>
      </c>
      <c r="F135" s="14">
        <v>42666000</v>
      </c>
      <c r="G135" s="14">
        <v>44628000</v>
      </c>
      <c r="H135" s="14">
        <v>46646000</v>
      </c>
    </row>
    <row r="136" spans="5:8" x14ac:dyDescent="0.25">
      <c r="E136" s="1" t="s">
        <v>111</v>
      </c>
      <c r="F136" s="14">
        <v>42972000</v>
      </c>
      <c r="G136" s="14">
        <v>44949000</v>
      </c>
      <c r="H136" s="14">
        <v>46981000</v>
      </c>
    </row>
    <row r="137" spans="5:8" x14ac:dyDescent="0.25">
      <c r="E137" s="37" t="s">
        <v>48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35" t="s">
        <v>58</v>
      </c>
      <c r="F139" s="36"/>
      <c r="G139" s="36"/>
      <c r="H139" s="36"/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1" t="s">
        <v>107</v>
      </c>
      <c r="F141" s="14">
        <v>18359000</v>
      </c>
      <c r="G141" s="14">
        <v>20057000</v>
      </c>
      <c r="H141" s="14">
        <v>21042000</v>
      </c>
    </row>
    <row r="142" spans="5:8" x14ac:dyDescent="0.25">
      <c r="E142" s="1" t="s">
        <v>108</v>
      </c>
      <c r="F142" s="14">
        <v>52488000</v>
      </c>
      <c r="G142" s="14">
        <v>57344000</v>
      </c>
      <c r="H142" s="14">
        <v>60159000</v>
      </c>
    </row>
    <row r="143" spans="5:8" x14ac:dyDescent="0.25">
      <c r="E143" s="1" t="s">
        <v>109</v>
      </c>
      <c r="F143" s="14">
        <v>56442000</v>
      </c>
      <c r="G143" s="14">
        <v>61664000</v>
      </c>
      <c r="H143" s="14">
        <v>64691000</v>
      </c>
    </row>
    <row r="144" spans="5:8" x14ac:dyDescent="0.25">
      <c r="E144" s="1" t="s">
        <v>110</v>
      </c>
      <c r="F144" s="14">
        <v>82138000</v>
      </c>
      <c r="G144" s="14">
        <v>89736000</v>
      </c>
      <c r="H144" s="14">
        <v>94143000</v>
      </c>
    </row>
    <row r="145" spans="5:8" x14ac:dyDescent="0.25">
      <c r="E145" s="1" t="s">
        <v>111</v>
      </c>
      <c r="F145" s="14">
        <v>54541000</v>
      </c>
      <c r="G145" s="14">
        <v>59586000</v>
      </c>
      <c r="H145" s="14">
        <v>62512000</v>
      </c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37" t="s">
        <v>48</v>
      </c>
      <c r="F147" s="36"/>
      <c r="G147" s="36"/>
      <c r="H147" s="36"/>
    </row>
    <row r="148" spans="5:8" x14ac:dyDescent="0.25">
      <c r="E148" s="35" t="s">
        <v>59</v>
      </c>
      <c r="F148" s="36"/>
      <c r="G148" s="36"/>
      <c r="H148" s="36"/>
    </row>
    <row r="149" spans="5:8" x14ac:dyDescent="0.25">
      <c r="E149" s="37" t="s">
        <v>48</v>
      </c>
      <c r="F149" s="36"/>
      <c r="G149" s="36"/>
      <c r="H149" s="36"/>
    </row>
    <row r="150" spans="5:8" x14ac:dyDescent="0.25">
      <c r="E150" s="1" t="s">
        <v>107</v>
      </c>
      <c r="F150" s="14">
        <v>25000000</v>
      </c>
      <c r="G150" s="14">
        <v>27000000</v>
      </c>
      <c r="H150" s="14">
        <v>29000000</v>
      </c>
    </row>
    <row r="151" spans="5:8" x14ac:dyDescent="0.25">
      <c r="E151" s="1" t="s">
        <v>108</v>
      </c>
      <c r="F151" s="14">
        <v>5000000</v>
      </c>
      <c r="G151" s="14">
        <v>10000000</v>
      </c>
      <c r="H151" s="14">
        <v>10000000</v>
      </c>
    </row>
    <row r="152" spans="5:8" x14ac:dyDescent="0.25">
      <c r="E152" s="1" t="s">
        <v>109</v>
      </c>
      <c r="F152" s="14">
        <v>20000000</v>
      </c>
      <c r="G152" s="14">
        <v>24000000</v>
      </c>
      <c r="H152" s="14">
        <v>25000000</v>
      </c>
    </row>
    <row r="153" spans="5:8" x14ac:dyDescent="0.25">
      <c r="E153" s="1" t="s">
        <v>110</v>
      </c>
      <c r="F153" s="14">
        <v>25000000</v>
      </c>
      <c r="G153" s="14">
        <v>27000000</v>
      </c>
      <c r="H153" s="14">
        <v>28000000</v>
      </c>
    </row>
    <row r="154" spans="5:8" x14ac:dyDescent="0.25">
      <c r="E154" s="1" t="s">
        <v>111</v>
      </c>
      <c r="F154" s="14">
        <v>25000000</v>
      </c>
      <c r="G154" s="14">
        <v>27000000</v>
      </c>
      <c r="H154" s="14">
        <v>28000000</v>
      </c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30:H130"/>
    <mergeCell ref="E131:H131"/>
    <mergeCell ref="E137:H137"/>
    <mergeCell ref="E148:H148"/>
    <mergeCell ref="E149:H149"/>
    <mergeCell ref="E138:H138"/>
    <mergeCell ref="E139:H139"/>
    <mergeCell ref="E140:H140"/>
    <mergeCell ref="E146:H146"/>
    <mergeCell ref="E147:H147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9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272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241779000</v>
      </c>
      <c r="G5" s="3">
        <v>240607000</v>
      </c>
      <c r="H5" s="3">
        <v>251480000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59883000</v>
      </c>
      <c r="G7" s="23">
        <f>SUM(G8:G20)</f>
        <v>56115000</v>
      </c>
      <c r="H7" s="23">
        <f>SUM(H8:H20)</f>
        <v>58586000</v>
      </c>
    </row>
    <row r="8" spans="5:8" ht="13.8" x14ac:dyDescent="0.3">
      <c r="E8" s="24" t="s">
        <v>11</v>
      </c>
      <c r="F8" s="9">
        <v>45633000</v>
      </c>
      <c r="G8" s="9">
        <v>46115000</v>
      </c>
      <c r="H8" s="9">
        <v>48134000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14250000</v>
      </c>
      <c r="G11" s="9">
        <v>10000000</v>
      </c>
      <c r="H11" s="9">
        <v>10452000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4236000</v>
      </c>
      <c r="G21" s="3">
        <f>SUM(G22:G30)</f>
        <v>2200000</v>
      </c>
      <c r="H21" s="3">
        <f>SUM(H22:H30)</f>
        <v>2300000</v>
      </c>
    </row>
    <row r="22" spans="5:8" ht="13.8" x14ac:dyDescent="0.3">
      <c r="E22" s="24" t="s">
        <v>25</v>
      </c>
      <c r="F22" s="25">
        <v>1900000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2336000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305898000</v>
      </c>
      <c r="G31" s="16">
        <f>+G5+G6+G7+G21</f>
        <v>298922000</v>
      </c>
      <c r="H31" s="16">
        <f>+H5+H6+H7+H21</f>
        <v>312366000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68291000</v>
      </c>
      <c r="G33" s="3">
        <f>SUM(G34:G40)</f>
        <v>20981000</v>
      </c>
      <c r="H33" s="3">
        <f>SUM(H34:H40)</f>
        <v>32095000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68291000</v>
      </c>
      <c r="G35" s="9">
        <v>20981000</v>
      </c>
      <c r="H35" s="9">
        <v>32095000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68291000</v>
      </c>
      <c r="G43" s="29">
        <f>+G33+G41</f>
        <v>20981000</v>
      </c>
      <c r="H43" s="29">
        <f>+H33+H41</f>
        <v>32095000</v>
      </c>
    </row>
    <row r="44" spans="5:8" ht="13.8" x14ac:dyDescent="0.25">
      <c r="E44" s="30" t="s">
        <v>42</v>
      </c>
      <c r="F44" s="31">
        <f>+F31+F43</f>
        <v>374189000</v>
      </c>
      <c r="G44" s="31">
        <f>+G31+G43</f>
        <v>319903000</v>
      </c>
      <c r="H44" s="31">
        <f>+H31+H43</f>
        <v>344461000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273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258138000</v>
      </c>
      <c r="G5" s="3">
        <v>256377000</v>
      </c>
      <c r="H5" s="3">
        <v>267961000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59736000</v>
      </c>
      <c r="G7" s="23">
        <f>SUM(G8:G20)</f>
        <v>59527000</v>
      </c>
      <c r="H7" s="23">
        <f>SUM(H8:H20)</f>
        <v>62165000</v>
      </c>
    </row>
    <row r="8" spans="5:8" ht="13.8" x14ac:dyDescent="0.3">
      <c r="E8" s="24" t="s">
        <v>11</v>
      </c>
      <c r="F8" s="9">
        <v>45757000</v>
      </c>
      <c r="G8" s="9">
        <v>49527000</v>
      </c>
      <c r="H8" s="9">
        <v>51713000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4275000</v>
      </c>
      <c r="G11" s="9">
        <v>10000000</v>
      </c>
      <c r="H11" s="9">
        <v>10452000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9704000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6839000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3839000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324713000</v>
      </c>
      <c r="G31" s="16">
        <f>+G5+G6+G7+G21</f>
        <v>318904000</v>
      </c>
      <c r="H31" s="16">
        <f>+H5+H6+H7+H21</f>
        <v>333226000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62117000</v>
      </c>
      <c r="G33" s="3">
        <f>SUM(G34:G40)</f>
        <v>14128000</v>
      </c>
      <c r="H33" s="3">
        <f>SUM(H34:H40)</f>
        <v>54955000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62117000</v>
      </c>
      <c r="G35" s="9">
        <v>14128000</v>
      </c>
      <c r="H35" s="9">
        <v>54955000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62117000</v>
      </c>
      <c r="G43" s="29">
        <f>+G33+G41</f>
        <v>14128000</v>
      </c>
      <c r="H43" s="29">
        <f>+H33+H41</f>
        <v>54955000</v>
      </c>
    </row>
    <row r="44" spans="5:8" ht="13.8" x14ac:dyDescent="0.25">
      <c r="E44" s="30" t="s">
        <v>42</v>
      </c>
      <c r="F44" s="31">
        <f>+F31+F43</f>
        <v>386830000</v>
      </c>
      <c r="G44" s="31">
        <f>+G31+G43</f>
        <v>333032000</v>
      </c>
      <c r="H44" s="31">
        <f>+H31+H43</f>
        <v>388181000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46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113301000</v>
      </c>
      <c r="G5" s="3">
        <v>116246000</v>
      </c>
      <c r="H5" s="3">
        <v>121511000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2626000</v>
      </c>
      <c r="G7" s="23">
        <f>SUM(G8:G20)</f>
        <v>2746000</v>
      </c>
      <c r="H7" s="23">
        <f>SUM(H8:H20)</f>
        <v>2869000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2626000</v>
      </c>
      <c r="G14" s="25">
        <v>2746000</v>
      </c>
      <c r="H14" s="25">
        <v>2869000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2295000</v>
      </c>
      <c r="G21" s="3">
        <f>SUM(G22:G30)</f>
        <v>1200000</v>
      </c>
      <c r="H21" s="3">
        <f>SUM(H22:H30)</f>
        <v>1300000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1295000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118222000</v>
      </c>
      <c r="G31" s="16">
        <f>+G5+G6+G7+G21</f>
        <v>120192000</v>
      </c>
      <c r="H31" s="16">
        <f>+H5+H6+H7+H21</f>
        <v>125680000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118222000</v>
      </c>
      <c r="G44" s="31">
        <f>+G31+G43</f>
        <v>120192000</v>
      </c>
      <c r="H44" s="31">
        <f>+H31+H43</f>
        <v>125680000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274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243711000</v>
      </c>
      <c r="G5" s="3">
        <v>241964000</v>
      </c>
      <c r="H5" s="3">
        <v>252894000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41506000</v>
      </c>
      <c r="G7" s="23">
        <f>SUM(G8:G20)</f>
        <v>49278000</v>
      </c>
      <c r="H7" s="23">
        <f>SUM(H8:H20)</f>
        <v>51423000</v>
      </c>
    </row>
    <row r="8" spans="5:8" ht="13.8" x14ac:dyDescent="0.3">
      <c r="E8" s="24" t="s">
        <v>11</v>
      </c>
      <c r="F8" s="9">
        <v>38656000</v>
      </c>
      <c r="G8" s="9">
        <v>41769000</v>
      </c>
      <c r="H8" s="9">
        <v>43575000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2850000</v>
      </c>
      <c r="G11" s="9">
        <v>7509000</v>
      </c>
      <c r="H11" s="9">
        <v>7848000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4059000</v>
      </c>
      <c r="G21" s="3">
        <f>SUM(G22:G30)</f>
        <v>2200000</v>
      </c>
      <c r="H21" s="3">
        <f>SUM(H22:H30)</f>
        <v>6300000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2059000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289276000</v>
      </c>
      <c r="G31" s="16">
        <f>+G5+G6+G7+G21</f>
        <v>293442000</v>
      </c>
      <c r="H31" s="16">
        <f>+H5+H6+H7+H21</f>
        <v>310617000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744000</v>
      </c>
      <c r="G33" s="3">
        <f>SUM(G34:G40)</f>
        <v>10798000</v>
      </c>
      <c r="H33" s="3">
        <f>SUM(H34:H40)</f>
        <v>21885000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744000</v>
      </c>
      <c r="G35" s="9">
        <v>10798000</v>
      </c>
      <c r="H35" s="9">
        <v>21885000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744000</v>
      </c>
      <c r="G43" s="29">
        <f>+G33+G41</f>
        <v>10798000</v>
      </c>
      <c r="H43" s="29">
        <f>+H33+H41</f>
        <v>21885000</v>
      </c>
    </row>
    <row r="44" spans="5:8" ht="13.8" x14ac:dyDescent="0.25">
      <c r="E44" s="30" t="s">
        <v>42</v>
      </c>
      <c r="F44" s="31">
        <f>+F31+F43</f>
        <v>290020000</v>
      </c>
      <c r="G44" s="31">
        <f>+G31+G43</f>
        <v>304240000</v>
      </c>
      <c r="H44" s="31">
        <f>+H31+H43</f>
        <v>332502000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275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154190000</v>
      </c>
      <c r="G5" s="3">
        <v>153172000</v>
      </c>
      <c r="H5" s="3">
        <v>160093000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25581000</v>
      </c>
      <c r="G7" s="23">
        <f>SUM(G8:G20)</f>
        <v>35045000</v>
      </c>
      <c r="H7" s="23">
        <f>SUM(H8:H20)</f>
        <v>36491000</v>
      </c>
    </row>
    <row r="8" spans="5:8" ht="13.8" x14ac:dyDescent="0.3">
      <c r="E8" s="24" t="s">
        <v>11</v>
      </c>
      <c r="F8" s="9">
        <v>25581000</v>
      </c>
      <c r="G8" s="9">
        <v>27485000</v>
      </c>
      <c r="H8" s="9">
        <v>28589000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7560000</v>
      </c>
      <c r="H11" s="9">
        <v>7902000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4742000</v>
      </c>
      <c r="G21" s="3">
        <f>SUM(G22:G30)</f>
        <v>2800000</v>
      </c>
      <c r="H21" s="3">
        <f>SUM(H22:H30)</f>
        <v>2900000</v>
      </c>
    </row>
    <row r="22" spans="5:8" ht="13.8" x14ac:dyDescent="0.3">
      <c r="E22" s="24" t="s">
        <v>25</v>
      </c>
      <c r="F22" s="25">
        <v>2700000</v>
      </c>
      <c r="G22" s="25">
        <v>2800000</v>
      </c>
      <c r="H22" s="25">
        <v>2900000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2042000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184513000</v>
      </c>
      <c r="G31" s="16">
        <f>+G5+G6+G7+G21</f>
        <v>191017000</v>
      </c>
      <c r="H31" s="16">
        <f>+H5+H6+H7+H21</f>
        <v>199484000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7074000</v>
      </c>
      <c r="G33" s="3">
        <f>SUM(G34:G40)</f>
        <v>5605000</v>
      </c>
      <c r="H33" s="3">
        <f>SUM(H34:H40)</f>
        <v>15807000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7074000</v>
      </c>
      <c r="G35" s="9">
        <v>5605000</v>
      </c>
      <c r="H35" s="9">
        <v>15807000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7074000</v>
      </c>
      <c r="G43" s="29">
        <f>+G33+G41</f>
        <v>5605000</v>
      </c>
      <c r="H43" s="29">
        <f>+H33+H41</f>
        <v>15807000</v>
      </c>
    </row>
    <row r="44" spans="5:8" ht="13.8" x14ac:dyDescent="0.25">
      <c r="E44" s="30" t="s">
        <v>42</v>
      </c>
      <c r="F44" s="31">
        <f>+F31+F43</f>
        <v>191587000</v>
      </c>
      <c r="G44" s="31">
        <f>+G31+G43</f>
        <v>196622000</v>
      </c>
      <c r="H44" s="31">
        <f>+H31+H43</f>
        <v>215291000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112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657203000</v>
      </c>
      <c r="G5" s="3">
        <v>697528000</v>
      </c>
      <c r="H5" s="3">
        <v>729084000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258739000</v>
      </c>
      <c r="G7" s="23">
        <f>SUM(G8:G20)</f>
        <v>282067000</v>
      </c>
      <c r="H7" s="23">
        <f>SUM(H8:H20)</f>
        <v>295658000</v>
      </c>
    </row>
    <row r="8" spans="5:8" ht="13.8" x14ac:dyDescent="0.3">
      <c r="E8" s="24" t="s">
        <v>11</v>
      </c>
      <c r="F8" s="9">
        <v>255662000</v>
      </c>
      <c r="G8" s="9">
        <v>278849000</v>
      </c>
      <c r="H8" s="9">
        <v>292296000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3077000</v>
      </c>
      <c r="G14" s="25">
        <v>3218000</v>
      </c>
      <c r="H14" s="25">
        <v>3362000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7421000</v>
      </c>
      <c r="G21" s="3">
        <f>SUM(G22:G30)</f>
        <v>3500000</v>
      </c>
      <c r="H21" s="3">
        <f>SUM(H22:H30)</f>
        <v>3600000</v>
      </c>
    </row>
    <row r="22" spans="5:8" ht="13.8" x14ac:dyDescent="0.3">
      <c r="E22" s="24" t="s">
        <v>25</v>
      </c>
      <c r="F22" s="25">
        <v>3500000</v>
      </c>
      <c r="G22" s="25">
        <v>3500000</v>
      </c>
      <c r="H22" s="25">
        <v>3600000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3921000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923363000</v>
      </c>
      <c r="G31" s="16">
        <f>+G5+G6+G7+G21</f>
        <v>983095000</v>
      </c>
      <c r="H31" s="16">
        <f>+H5+H6+H7+H21</f>
        <v>1028342000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235331000</v>
      </c>
      <c r="G33" s="3">
        <f>SUM(G34:G40)</f>
        <v>457655000</v>
      </c>
      <c r="H33" s="3">
        <f>SUM(H34:H40)</f>
        <v>475961000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235331000</v>
      </c>
      <c r="G38" s="9">
        <v>457655000</v>
      </c>
      <c r="H38" s="9">
        <v>475961000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235331000</v>
      </c>
      <c r="G43" s="29">
        <f>+G33+G41</f>
        <v>457655000</v>
      </c>
      <c r="H43" s="29">
        <f>+H33+H41</f>
        <v>475961000</v>
      </c>
    </row>
    <row r="44" spans="5:8" ht="13.8" x14ac:dyDescent="0.25">
      <c r="E44" s="30" t="s">
        <v>42</v>
      </c>
      <c r="F44" s="31">
        <f>+F31+F43</f>
        <v>1158694000</v>
      </c>
      <c r="G44" s="31">
        <f>+G31+G43</f>
        <v>1440750000</v>
      </c>
      <c r="H44" s="31">
        <f>+H31+H43</f>
        <v>1504303000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113</v>
      </c>
      <c r="F125" s="14">
        <v>91237000</v>
      </c>
      <c r="G125" s="14">
        <v>99278000</v>
      </c>
      <c r="H125" s="14">
        <v>103768000</v>
      </c>
    </row>
    <row r="126" spans="5:8" x14ac:dyDescent="0.25">
      <c r="E126" s="1" t="s">
        <v>114</v>
      </c>
      <c r="F126" s="14">
        <v>93925000</v>
      </c>
      <c r="G126" s="14">
        <v>102203000</v>
      </c>
      <c r="H126" s="14">
        <v>106824000</v>
      </c>
    </row>
    <row r="127" spans="5:8" x14ac:dyDescent="0.25">
      <c r="E127" s="1" t="s">
        <v>115</v>
      </c>
      <c r="F127" s="14">
        <v>87609000</v>
      </c>
      <c r="G127" s="14">
        <v>95331000</v>
      </c>
      <c r="H127" s="14">
        <v>99642000</v>
      </c>
    </row>
    <row r="128" spans="5:8" x14ac:dyDescent="0.25">
      <c r="E128" s="1" t="s">
        <v>116</v>
      </c>
      <c r="F128" s="14">
        <v>53062000</v>
      </c>
      <c r="G128" s="14">
        <v>57739000</v>
      </c>
      <c r="H128" s="14">
        <v>60350000</v>
      </c>
    </row>
    <row r="129" spans="5:8" x14ac:dyDescent="0.25">
      <c r="E129" s="37" t="s">
        <v>48</v>
      </c>
      <c r="F129" s="36"/>
      <c r="G129" s="36"/>
      <c r="H129" s="36"/>
    </row>
    <row r="130" spans="5:8" x14ac:dyDescent="0.25">
      <c r="E130" s="35" t="s">
        <v>57</v>
      </c>
      <c r="F130" s="36"/>
      <c r="G130" s="36"/>
      <c r="H130" s="36"/>
    </row>
    <row r="131" spans="5:8" x14ac:dyDescent="0.25">
      <c r="E131" s="1" t="s">
        <v>113</v>
      </c>
      <c r="F131" s="14">
        <v>57087000</v>
      </c>
      <c r="G131" s="14">
        <v>59713000</v>
      </c>
      <c r="H131" s="14">
        <v>62414000</v>
      </c>
    </row>
    <row r="132" spans="5:8" x14ac:dyDescent="0.25">
      <c r="E132" s="1" t="s">
        <v>114</v>
      </c>
      <c r="F132" s="14">
        <v>58769000</v>
      </c>
      <c r="G132" s="14">
        <v>61472000</v>
      </c>
      <c r="H132" s="14">
        <v>64252000</v>
      </c>
    </row>
    <row r="133" spans="5:8" x14ac:dyDescent="0.25">
      <c r="E133" s="1" t="s">
        <v>115</v>
      </c>
      <c r="F133" s="14">
        <v>54818000</v>
      </c>
      <c r="G133" s="14">
        <v>57339000</v>
      </c>
      <c r="H133" s="14">
        <v>59932000</v>
      </c>
    </row>
    <row r="134" spans="5:8" x14ac:dyDescent="0.25">
      <c r="E134" s="1" t="s">
        <v>116</v>
      </c>
      <c r="F134" s="14">
        <v>33201000</v>
      </c>
      <c r="G134" s="14">
        <v>34729000</v>
      </c>
      <c r="H134" s="14">
        <v>36299000</v>
      </c>
    </row>
    <row r="135" spans="5:8" x14ac:dyDescent="0.25">
      <c r="E135" s="37" t="s">
        <v>48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35" t="s">
        <v>58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1" t="s">
        <v>113</v>
      </c>
      <c r="F139" s="14">
        <v>70326000</v>
      </c>
      <c r="G139" s="14">
        <v>76831000</v>
      </c>
      <c r="H139" s="14">
        <v>80604000</v>
      </c>
    </row>
    <row r="140" spans="5:8" x14ac:dyDescent="0.25">
      <c r="E140" s="1" t="s">
        <v>114</v>
      </c>
      <c r="F140" s="14">
        <v>84261000</v>
      </c>
      <c r="G140" s="14">
        <v>92055000</v>
      </c>
      <c r="H140" s="14">
        <v>96575000</v>
      </c>
    </row>
    <row r="141" spans="5:8" x14ac:dyDescent="0.25">
      <c r="E141" s="1" t="s">
        <v>115</v>
      </c>
      <c r="F141" s="14">
        <v>63471000</v>
      </c>
      <c r="G141" s="14">
        <v>69343000</v>
      </c>
      <c r="H141" s="14">
        <v>72748000</v>
      </c>
    </row>
    <row r="142" spans="5:8" x14ac:dyDescent="0.25">
      <c r="E142" s="1" t="s">
        <v>116</v>
      </c>
      <c r="F142" s="14">
        <v>32604000</v>
      </c>
      <c r="G142" s="14">
        <v>35620000</v>
      </c>
      <c r="H142" s="14">
        <v>37369000</v>
      </c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37" t="s">
        <v>48</v>
      </c>
      <c r="F144" s="36"/>
      <c r="G144" s="36"/>
      <c r="H144" s="36"/>
    </row>
    <row r="145" spans="5:8" x14ac:dyDescent="0.25">
      <c r="E145" s="35" t="s">
        <v>117</v>
      </c>
      <c r="F145" s="36"/>
      <c r="G145" s="36"/>
      <c r="H145" s="36"/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1" t="s">
        <v>113</v>
      </c>
      <c r="F147" s="14">
        <v>66050000</v>
      </c>
      <c r="G147" s="14">
        <v>125000000</v>
      </c>
      <c r="H147" s="14">
        <v>130000000</v>
      </c>
    </row>
    <row r="148" spans="5:8" x14ac:dyDescent="0.25">
      <c r="E148" s="1" t="s">
        <v>114</v>
      </c>
      <c r="F148" s="14">
        <v>57331000</v>
      </c>
      <c r="G148" s="14">
        <v>95458000</v>
      </c>
      <c r="H148" s="14">
        <v>99276000</v>
      </c>
    </row>
    <row r="149" spans="5:8" x14ac:dyDescent="0.25">
      <c r="E149" s="1" t="s">
        <v>115</v>
      </c>
      <c r="F149" s="14">
        <v>44400000</v>
      </c>
      <c r="G149" s="14">
        <v>96218000</v>
      </c>
      <c r="H149" s="14">
        <v>100067000</v>
      </c>
    </row>
    <row r="150" spans="5:8" x14ac:dyDescent="0.25">
      <c r="E150" s="1" t="s">
        <v>116</v>
      </c>
      <c r="F150" s="14">
        <v>67550000</v>
      </c>
      <c r="G150" s="14">
        <v>140979000</v>
      </c>
      <c r="H150" s="14">
        <v>146618000</v>
      </c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9:H129"/>
    <mergeCell ref="E130:H130"/>
    <mergeCell ref="E135:H135"/>
    <mergeCell ref="E145:H145"/>
    <mergeCell ref="E146:H146"/>
    <mergeCell ref="E136:H136"/>
    <mergeCell ref="E137:H137"/>
    <mergeCell ref="E138:H138"/>
    <mergeCell ref="E143:H143"/>
    <mergeCell ref="E144:H144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5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276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184853000</v>
      </c>
      <c r="G5" s="3">
        <v>183335000</v>
      </c>
      <c r="H5" s="3">
        <v>191616000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31703000</v>
      </c>
      <c r="G7" s="23">
        <f>SUM(G8:G20)</f>
        <v>43286000</v>
      </c>
      <c r="H7" s="23">
        <f>SUM(H8:H20)</f>
        <v>45130000</v>
      </c>
    </row>
    <row r="8" spans="5:8" ht="13.8" x14ac:dyDescent="0.3">
      <c r="E8" s="24" t="s">
        <v>11</v>
      </c>
      <c r="F8" s="9">
        <v>31703000</v>
      </c>
      <c r="G8" s="9">
        <v>34173000</v>
      </c>
      <c r="H8" s="9">
        <v>35605000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9113000</v>
      </c>
      <c r="H11" s="9">
        <v>9525000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4276000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2376000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220832000</v>
      </c>
      <c r="G31" s="16">
        <f>+G5+G6+G7+G21</f>
        <v>228621000</v>
      </c>
      <c r="H31" s="16">
        <f>+H5+H6+H7+H21</f>
        <v>238846000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14235000</v>
      </c>
      <c r="G33" s="3">
        <f>SUM(G34:G40)</f>
        <v>14851000</v>
      </c>
      <c r="H33" s="3">
        <f>SUM(H34:H40)</f>
        <v>16974000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14235000</v>
      </c>
      <c r="G35" s="9">
        <v>14851000</v>
      </c>
      <c r="H35" s="9">
        <v>16974000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14235000</v>
      </c>
      <c r="G43" s="29">
        <f>+G33+G41</f>
        <v>14851000</v>
      </c>
      <c r="H43" s="29">
        <f>+H33+H41</f>
        <v>16974000</v>
      </c>
    </row>
    <row r="44" spans="5:8" ht="13.8" x14ac:dyDescent="0.25">
      <c r="E44" s="30" t="s">
        <v>42</v>
      </c>
      <c r="F44" s="31">
        <f>+F31+F43</f>
        <v>235067000</v>
      </c>
      <c r="G44" s="31">
        <f>+G31+G43</f>
        <v>243472000</v>
      </c>
      <c r="H44" s="31">
        <f>+H31+H43</f>
        <v>255820000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277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585884000</v>
      </c>
      <c r="G5" s="3">
        <v>612883000</v>
      </c>
      <c r="H5" s="3">
        <v>640629000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235184000</v>
      </c>
      <c r="G7" s="23">
        <f>SUM(G8:G20)</f>
        <v>227667000</v>
      </c>
      <c r="H7" s="23">
        <f>SUM(H8:H20)</f>
        <v>238284000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8550000</v>
      </c>
      <c r="G11" s="9">
        <v>5207000</v>
      </c>
      <c r="H11" s="9">
        <v>5442000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70129000</v>
      </c>
      <c r="G17" s="9">
        <v>80000000</v>
      </c>
      <c r="H17" s="9">
        <v>84000000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>
        <v>156505000</v>
      </c>
      <c r="G19" s="9">
        <v>142460000</v>
      </c>
      <c r="H19" s="9">
        <v>148842000</v>
      </c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6207000</v>
      </c>
      <c r="G21" s="3">
        <f>SUM(G22:G30)</f>
        <v>7600000</v>
      </c>
      <c r="H21" s="3">
        <f>SUM(H22:H30)</f>
        <v>2700000</v>
      </c>
    </row>
    <row r="22" spans="5:8" ht="13.8" x14ac:dyDescent="0.3">
      <c r="E22" s="24" t="s">
        <v>25</v>
      </c>
      <c r="F22" s="25">
        <v>2500000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3707000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827275000</v>
      </c>
      <c r="G31" s="16">
        <f>+G5+G6+G7+G21</f>
        <v>848150000</v>
      </c>
      <c r="H31" s="16">
        <f>+H5+H6+H7+H21</f>
        <v>881613000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24027000</v>
      </c>
      <c r="G33" s="3">
        <f>SUM(G34:G40)</f>
        <v>11377000</v>
      </c>
      <c r="H33" s="3">
        <f>SUM(H34:H40)</f>
        <v>7593000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24027000</v>
      </c>
      <c r="G35" s="9">
        <v>11377000</v>
      </c>
      <c r="H35" s="9">
        <v>7593000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24027000</v>
      </c>
      <c r="G43" s="29">
        <f>+G33+G41</f>
        <v>11377000</v>
      </c>
      <c r="H43" s="29">
        <f>+H33+H41</f>
        <v>7593000</v>
      </c>
    </row>
    <row r="44" spans="5:8" ht="13.8" x14ac:dyDescent="0.25">
      <c r="E44" s="30" t="s">
        <v>42</v>
      </c>
      <c r="F44" s="31">
        <f>+F31+F43</f>
        <v>851302000</v>
      </c>
      <c r="G44" s="31">
        <f>+G31+G43</f>
        <v>859527000</v>
      </c>
      <c r="H44" s="31">
        <f>+H31+H43</f>
        <v>889206000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278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252590000</v>
      </c>
      <c r="G5" s="3">
        <v>250851000</v>
      </c>
      <c r="H5" s="3">
        <v>262170000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51228000</v>
      </c>
      <c r="G7" s="23">
        <f>SUM(G8:G20)</f>
        <v>58843000</v>
      </c>
      <c r="H7" s="23">
        <f>SUM(H8:H20)</f>
        <v>61467000</v>
      </c>
    </row>
    <row r="8" spans="5:8" ht="13.8" x14ac:dyDescent="0.3">
      <c r="E8" s="24" t="s">
        <v>11</v>
      </c>
      <c r="F8" s="9">
        <v>49518000</v>
      </c>
      <c r="G8" s="9">
        <v>53636000</v>
      </c>
      <c r="H8" s="9">
        <v>56025000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1710000</v>
      </c>
      <c r="G11" s="9">
        <v>5207000</v>
      </c>
      <c r="H11" s="9">
        <v>5442000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4694000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2794000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308512000</v>
      </c>
      <c r="G31" s="16">
        <f>+G5+G6+G7+G21</f>
        <v>311694000</v>
      </c>
      <c r="H31" s="16">
        <f>+H5+H6+H7+H21</f>
        <v>325737000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11789000</v>
      </c>
      <c r="G33" s="3">
        <f>SUM(G34:G40)</f>
        <v>32078000</v>
      </c>
      <c r="H33" s="3">
        <f>SUM(H34:H40)</f>
        <v>19596000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11789000</v>
      </c>
      <c r="G35" s="9">
        <v>32078000</v>
      </c>
      <c r="H35" s="9">
        <v>19596000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11789000</v>
      </c>
      <c r="G43" s="29">
        <f>+G33+G41</f>
        <v>32078000</v>
      </c>
      <c r="H43" s="29">
        <f>+H33+H41</f>
        <v>19596000</v>
      </c>
    </row>
    <row r="44" spans="5:8" ht="13.8" x14ac:dyDescent="0.25">
      <c r="E44" s="30" t="s">
        <v>42</v>
      </c>
      <c r="F44" s="31">
        <f>+F31+F43</f>
        <v>320301000</v>
      </c>
      <c r="G44" s="31">
        <f>+G31+G43</f>
        <v>343772000</v>
      </c>
      <c r="H44" s="31">
        <f>+H31+H43</f>
        <v>345333000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279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102124000</v>
      </c>
      <c r="G5" s="3">
        <v>101135000</v>
      </c>
      <c r="H5" s="3">
        <v>105696000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34879000</v>
      </c>
      <c r="G7" s="23">
        <f>SUM(G8:G20)</f>
        <v>29149000</v>
      </c>
      <c r="H7" s="23">
        <f>SUM(H8:H20)</f>
        <v>30311000</v>
      </c>
    </row>
    <row r="8" spans="5:8" ht="13.8" x14ac:dyDescent="0.3">
      <c r="E8" s="24" t="s">
        <v>11</v>
      </c>
      <c r="F8" s="9">
        <v>28902000</v>
      </c>
      <c r="G8" s="9">
        <v>22919000</v>
      </c>
      <c r="H8" s="9">
        <v>23799000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5977000</v>
      </c>
      <c r="G11" s="9">
        <v>6230000</v>
      </c>
      <c r="H11" s="9">
        <v>6512000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4671000</v>
      </c>
      <c r="G21" s="3">
        <f>SUM(G22:G30)</f>
        <v>2800000</v>
      </c>
      <c r="H21" s="3">
        <f>SUM(H22:H30)</f>
        <v>2900000</v>
      </c>
    </row>
    <row r="22" spans="5:8" ht="13.8" x14ac:dyDescent="0.3">
      <c r="E22" s="24" t="s">
        <v>25</v>
      </c>
      <c r="F22" s="25">
        <v>2800000</v>
      </c>
      <c r="G22" s="25">
        <v>2800000</v>
      </c>
      <c r="H22" s="25">
        <v>2900000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1871000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141674000</v>
      </c>
      <c r="G31" s="16">
        <f>+G5+G6+G7+G21</f>
        <v>133084000</v>
      </c>
      <c r="H31" s="16">
        <f>+H5+H6+H7+H21</f>
        <v>138907000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7659000</v>
      </c>
      <c r="G33" s="3">
        <f>SUM(G34:G40)</f>
        <v>600000</v>
      </c>
      <c r="H33" s="3">
        <f>SUM(H34:H40)</f>
        <v>600000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7659000</v>
      </c>
      <c r="G35" s="9">
        <v>600000</v>
      </c>
      <c r="H35" s="9">
        <v>600000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7659000</v>
      </c>
      <c r="G43" s="29">
        <f>+G33+G41</f>
        <v>600000</v>
      </c>
      <c r="H43" s="29">
        <f>+H33+H41</f>
        <v>600000</v>
      </c>
    </row>
    <row r="44" spans="5:8" ht="13.8" x14ac:dyDescent="0.25">
      <c r="E44" s="30" t="s">
        <v>42</v>
      </c>
      <c r="F44" s="31">
        <f>+F31+F43</f>
        <v>149333000</v>
      </c>
      <c r="G44" s="31">
        <f>+G31+G43</f>
        <v>133684000</v>
      </c>
      <c r="H44" s="31">
        <f>+H31+H43</f>
        <v>139507000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280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125157000</v>
      </c>
      <c r="G5" s="3">
        <v>124030000</v>
      </c>
      <c r="H5" s="3">
        <v>129627000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40287000</v>
      </c>
      <c r="G7" s="23">
        <f>SUM(G8:G20)</f>
        <v>38625000</v>
      </c>
      <c r="H7" s="23">
        <f>SUM(H8:H20)</f>
        <v>40241000</v>
      </c>
    </row>
    <row r="8" spans="5:8" ht="13.8" x14ac:dyDescent="0.3">
      <c r="E8" s="24" t="s">
        <v>11</v>
      </c>
      <c r="F8" s="9">
        <v>27437000</v>
      </c>
      <c r="G8" s="9">
        <v>29512000</v>
      </c>
      <c r="H8" s="9">
        <v>30716000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12850000</v>
      </c>
      <c r="G11" s="9">
        <v>9113000</v>
      </c>
      <c r="H11" s="9">
        <v>9525000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9166000</v>
      </c>
      <c r="G21" s="3">
        <f>SUM(G22:G30)</f>
        <v>2600000</v>
      </c>
      <c r="H21" s="3">
        <f>SUM(H22:H30)</f>
        <v>6700000</v>
      </c>
    </row>
    <row r="22" spans="5:8" ht="13.8" x14ac:dyDescent="0.3">
      <c r="E22" s="24" t="s">
        <v>25</v>
      </c>
      <c r="F22" s="25">
        <v>2600000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2566000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174610000</v>
      </c>
      <c r="G31" s="16">
        <f>+G5+G6+G7+G21</f>
        <v>165255000</v>
      </c>
      <c r="H31" s="16">
        <f>+H5+H6+H7+H21</f>
        <v>176568000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900000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>
        <v>900000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900000</v>
      </c>
    </row>
    <row r="44" spans="5:8" ht="13.8" x14ac:dyDescent="0.25">
      <c r="E44" s="30" t="s">
        <v>42</v>
      </c>
      <c r="F44" s="31">
        <f>+F31+F43</f>
        <v>174610000</v>
      </c>
      <c r="G44" s="31">
        <f>+G31+G43</f>
        <v>165255000</v>
      </c>
      <c r="H44" s="31">
        <f>+H31+H43</f>
        <v>177468000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118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759469000</v>
      </c>
      <c r="G5" s="3">
        <v>801943000</v>
      </c>
      <c r="H5" s="3">
        <v>838210000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484914000</v>
      </c>
      <c r="G7" s="23">
        <f>SUM(G8:G20)</f>
        <v>459420000</v>
      </c>
      <c r="H7" s="23">
        <f>SUM(H8:H20)</f>
        <v>564963000</v>
      </c>
    </row>
    <row r="8" spans="5:8" ht="13.8" x14ac:dyDescent="0.3">
      <c r="E8" s="24" t="s">
        <v>11</v>
      </c>
      <c r="F8" s="9">
        <v>203593000</v>
      </c>
      <c r="G8" s="9">
        <v>221964000</v>
      </c>
      <c r="H8" s="9">
        <v>232618000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2965000</v>
      </c>
      <c r="G14" s="25">
        <v>3100000</v>
      </c>
      <c r="H14" s="25">
        <v>3239000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178356000</v>
      </c>
      <c r="G16" s="9">
        <v>129356000</v>
      </c>
      <c r="H16" s="9">
        <v>208356000</v>
      </c>
    </row>
    <row r="17" spans="5:8" ht="13.8" x14ac:dyDescent="0.3">
      <c r="E17" s="24" t="s">
        <v>20</v>
      </c>
      <c r="F17" s="9">
        <v>100000000</v>
      </c>
      <c r="G17" s="9">
        <v>105000000</v>
      </c>
      <c r="H17" s="9">
        <v>120750000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6507000</v>
      </c>
      <c r="G21" s="3">
        <f>SUM(G22:G30)</f>
        <v>1400000</v>
      </c>
      <c r="H21" s="3">
        <f>SUM(H22:H30)</f>
        <v>1500000</v>
      </c>
    </row>
    <row r="22" spans="5:8" ht="13.8" x14ac:dyDescent="0.3">
      <c r="E22" s="24" t="s">
        <v>25</v>
      </c>
      <c r="F22" s="25">
        <v>1300000</v>
      </c>
      <c r="G22" s="25">
        <v>1400000</v>
      </c>
      <c r="H22" s="25">
        <v>1500000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5207000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1250890000</v>
      </c>
      <c r="G31" s="16">
        <f>+G5+G6+G7+G21</f>
        <v>1262763000</v>
      </c>
      <c r="H31" s="16">
        <f>+H5+H6+H7+H21</f>
        <v>1404673000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1250890000</v>
      </c>
      <c r="G44" s="31">
        <f>+G31+G43</f>
        <v>1262763000</v>
      </c>
      <c r="H44" s="31">
        <f>+H31+H43</f>
        <v>1404673000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119</v>
      </c>
      <c r="F125" s="14">
        <v>62673000</v>
      </c>
      <c r="G125" s="14">
        <v>68196000</v>
      </c>
      <c r="H125" s="14">
        <v>71280000</v>
      </c>
    </row>
    <row r="126" spans="5:8" x14ac:dyDescent="0.25">
      <c r="E126" s="1" t="s">
        <v>120</v>
      </c>
      <c r="F126" s="14">
        <v>91026000</v>
      </c>
      <c r="G126" s="14">
        <v>99048000</v>
      </c>
      <c r="H126" s="14">
        <v>103527000</v>
      </c>
    </row>
    <row r="127" spans="5:8" x14ac:dyDescent="0.25">
      <c r="E127" s="1" t="s">
        <v>121</v>
      </c>
      <c r="F127" s="14">
        <v>29765000</v>
      </c>
      <c r="G127" s="14">
        <v>32389000</v>
      </c>
      <c r="H127" s="14">
        <v>33853000</v>
      </c>
    </row>
    <row r="128" spans="5:8" x14ac:dyDescent="0.25">
      <c r="E128" s="1" t="s">
        <v>122</v>
      </c>
      <c r="F128" s="14">
        <v>39367000</v>
      </c>
      <c r="G128" s="14">
        <v>42837000</v>
      </c>
      <c r="H128" s="14">
        <v>44774000</v>
      </c>
    </row>
    <row r="129" spans="5:8" x14ac:dyDescent="0.25">
      <c r="E129" s="37" t="s">
        <v>48</v>
      </c>
      <c r="F129" s="36"/>
      <c r="G129" s="36"/>
      <c r="H129" s="36"/>
    </row>
    <row r="130" spans="5:8" x14ac:dyDescent="0.25">
      <c r="E130" s="35" t="s">
        <v>57</v>
      </c>
      <c r="F130" s="36"/>
      <c r="G130" s="36"/>
      <c r="H130" s="36"/>
    </row>
    <row r="131" spans="5:8" x14ac:dyDescent="0.25">
      <c r="E131" s="1" t="s">
        <v>119</v>
      </c>
      <c r="F131" s="14">
        <v>39215000</v>
      </c>
      <c r="G131" s="14">
        <v>41018000</v>
      </c>
      <c r="H131" s="14">
        <v>42873000</v>
      </c>
    </row>
    <row r="132" spans="5:8" x14ac:dyDescent="0.25">
      <c r="E132" s="1" t="s">
        <v>120</v>
      </c>
      <c r="F132" s="14">
        <v>56955000</v>
      </c>
      <c r="G132" s="14">
        <v>59575000</v>
      </c>
      <c r="H132" s="14">
        <v>62269000</v>
      </c>
    </row>
    <row r="133" spans="5:8" x14ac:dyDescent="0.25">
      <c r="E133" s="1" t="s">
        <v>121</v>
      </c>
      <c r="F133" s="14">
        <v>18624000</v>
      </c>
      <c r="G133" s="14">
        <v>19481000</v>
      </c>
      <c r="H133" s="14">
        <v>20362000</v>
      </c>
    </row>
    <row r="134" spans="5:8" x14ac:dyDescent="0.25">
      <c r="E134" s="1" t="s">
        <v>122</v>
      </c>
      <c r="F134" s="14">
        <v>24632000</v>
      </c>
      <c r="G134" s="14">
        <v>25765000</v>
      </c>
      <c r="H134" s="14">
        <v>26930000</v>
      </c>
    </row>
    <row r="135" spans="5:8" x14ac:dyDescent="0.25">
      <c r="E135" s="37" t="s">
        <v>48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35" t="s">
        <v>58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1" t="s">
        <v>119</v>
      </c>
      <c r="F139" s="14">
        <v>38037000</v>
      </c>
      <c r="G139" s="14">
        <v>41555000</v>
      </c>
      <c r="H139" s="14">
        <v>43596000</v>
      </c>
    </row>
    <row r="140" spans="5:8" x14ac:dyDescent="0.25">
      <c r="E140" s="1" t="s">
        <v>120</v>
      </c>
      <c r="F140" s="14">
        <v>86444000</v>
      </c>
      <c r="G140" s="14">
        <v>94441000</v>
      </c>
      <c r="H140" s="14">
        <v>99078000</v>
      </c>
    </row>
    <row r="141" spans="5:8" x14ac:dyDescent="0.25">
      <c r="E141" s="1" t="s">
        <v>121</v>
      </c>
      <c r="F141" s="14">
        <v>33094000</v>
      </c>
      <c r="G141" s="14">
        <v>36156000</v>
      </c>
      <c r="H141" s="14">
        <v>37931000</v>
      </c>
    </row>
    <row r="142" spans="5:8" x14ac:dyDescent="0.25">
      <c r="E142" s="1" t="s">
        <v>122</v>
      </c>
      <c r="F142" s="14">
        <v>41019000</v>
      </c>
      <c r="G142" s="14">
        <v>44813000</v>
      </c>
      <c r="H142" s="14">
        <v>47013000</v>
      </c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37" t="s">
        <v>48</v>
      </c>
      <c r="F144" s="36"/>
      <c r="G144" s="36"/>
      <c r="H144" s="36"/>
    </row>
    <row r="145" spans="5:8" x14ac:dyDescent="0.25">
      <c r="E145" s="35" t="s">
        <v>59</v>
      </c>
      <c r="F145" s="36"/>
      <c r="G145" s="36"/>
      <c r="H145" s="36"/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1" t="s">
        <v>119</v>
      </c>
      <c r="F147" s="14">
        <v>29000000</v>
      </c>
      <c r="G147" s="14">
        <v>31000000</v>
      </c>
      <c r="H147" s="14">
        <v>29250000</v>
      </c>
    </row>
    <row r="148" spans="5:8" x14ac:dyDescent="0.25">
      <c r="E148" s="1" t="s">
        <v>120</v>
      </c>
      <c r="F148" s="14">
        <v>21000000</v>
      </c>
      <c r="G148" s="14">
        <v>22000000</v>
      </c>
      <c r="H148" s="14">
        <v>29250000</v>
      </c>
    </row>
    <row r="149" spans="5:8" x14ac:dyDescent="0.25">
      <c r="E149" s="1" t="s">
        <v>121</v>
      </c>
      <c r="F149" s="14">
        <v>21000000</v>
      </c>
      <c r="G149" s="14">
        <v>22000000</v>
      </c>
      <c r="H149" s="14">
        <v>29250000</v>
      </c>
    </row>
    <row r="150" spans="5:8" x14ac:dyDescent="0.25">
      <c r="E150" s="1" t="s">
        <v>122</v>
      </c>
      <c r="F150" s="14">
        <v>29000000</v>
      </c>
      <c r="G150" s="14">
        <v>30000000</v>
      </c>
      <c r="H150" s="14">
        <v>33000000</v>
      </c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9:H129"/>
    <mergeCell ref="E130:H130"/>
    <mergeCell ref="E135:H135"/>
    <mergeCell ref="E145:H145"/>
    <mergeCell ref="E146:H146"/>
    <mergeCell ref="E136:H136"/>
    <mergeCell ref="E137:H137"/>
    <mergeCell ref="E138:H138"/>
    <mergeCell ref="E143:H143"/>
    <mergeCell ref="E144:H144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5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281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244198000</v>
      </c>
      <c r="G5" s="3">
        <v>243909000</v>
      </c>
      <c r="H5" s="3">
        <v>254934000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48228000</v>
      </c>
      <c r="G7" s="23">
        <f>SUM(G8:G20)</f>
        <v>55873000</v>
      </c>
      <c r="H7" s="23">
        <f>SUM(H8:H20)</f>
        <v>58335000</v>
      </c>
    </row>
    <row r="8" spans="5:8" ht="13.8" x14ac:dyDescent="0.3">
      <c r="E8" s="24" t="s">
        <v>11</v>
      </c>
      <c r="F8" s="9">
        <v>48228000</v>
      </c>
      <c r="G8" s="9">
        <v>46764000</v>
      </c>
      <c r="H8" s="9">
        <v>48814000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9109000</v>
      </c>
      <c r="H11" s="9">
        <v>9521000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3614000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1714000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296040000</v>
      </c>
      <c r="G31" s="16">
        <f>+G5+G6+G7+G21</f>
        <v>301782000</v>
      </c>
      <c r="H31" s="16">
        <f>+H5+H6+H7+H21</f>
        <v>315369000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900000</v>
      </c>
      <c r="H33" s="3">
        <f>SUM(H34:H40)</f>
        <v>15052000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>
        <v>900000</v>
      </c>
      <c r="H35" s="9">
        <v>15052000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900000</v>
      </c>
      <c r="H43" s="29">
        <f>+H33+H41</f>
        <v>15052000</v>
      </c>
    </row>
    <row r="44" spans="5:8" ht="13.8" x14ac:dyDescent="0.25">
      <c r="E44" s="30" t="s">
        <v>42</v>
      </c>
      <c r="F44" s="31">
        <f>+F31+F43</f>
        <v>296040000</v>
      </c>
      <c r="G44" s="31">
        <f>+G31+G43</f>
        <v>302682000</v>
      </c>
      <c r="H44" s="31">
        <f>+H31+H43</f>
        <v>330421000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195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325208000</v>
      </c>
      <c r="G5" s="3">
        <v>322794000</v>
      </c>
      <c r="H5" s="3">
        <v>337372000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114711000</v>
      </c>
      <c r="G7" s="23">
        <f>SUM(G8:G20)</f>
        <v>93574000</v>
      </c>
      <c r="H7" s="23">
        <f>SUM(H8:H20)</f>
        <v>97873000</v>
      </c>
    </row>
    <row r="8" spans="5:8" ht="13.8" x14ac:dyDescent="0.3">
      <c r="E8" s="24" t="s">
        <v>11</v>
      </c>
      <c r="F8" s="9">
        <v>74175000</v>
      </c>
      <c r="G8" s="9">
        <v>80574000</v>
      </c>
      <c r="H8" s="9">
        <v>84285000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16369000</v>
      </c>
      <c r="G11" s="9">
        <v>13000000</v>
      </c>
      <c r="H11" s="9">
        <v>13588000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24167000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4082000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1700000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2382000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444001000</v>
      </c>
      <c r="G31" s="16">
        <f>+G5+G6+G7+G21</f>
        <v>418468000</v>
      </c>
      <c r="H31" s="16">
        <f>+H5+H6+H7+H21</f>
        <v>437445000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29724000</v>
      </c>
      <c r="G33" s="3">
        <f>SUM(G34:G40)</f>
        <v>53059000</v>
      </c>
      <c r="H33" s="3">
        <f>SUM(H34:H40)</f>
        <v>42110000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29724000</v>
      </c>
      <c r="G35" s="9">
        <v>53059000</v>
      </c>
      <c r="H35" s="9">
        <v>42110000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29724000</v>
      </c>
      <c r="G43" s="29">
        <f>+G33+G41</f>
        <v>53059000</v>
      </c>
      <c r="H43" s="29">
        <f>+H33+H41</f>
        <v>42110000</v>
      </c>
    </row>
    <row r="44" spans="5:8" ht="13.8" x14ac:dyDescent="0.25">
      <c r="E44" s="30" t="s">
        <v>42</v>
      </c>
      <c r="F44" s="31">
        <f>+F31+F43</f>
        <v>473725000</v>
      </c>
      <c r="G44" s="31">
        <f>+G31+G43</f>
        <v>471527000</v>
      </c>
      <c r="H44" s="31">
        <f>+H31+H43</f>
        <v>479555000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282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289206000</v>
      </c>
      <c r="G5" s="3">
        <v>297144000</v>
      </c>
      <c r="H5" s="3">
        <v>310604000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65925000</v>
      </c>
      <c r="G7" s="23">
        <f>SUM(G8:G20)</f>
        <v>81110000</v>
      </c>
      <c r="H7" s="23">
        <f>SUM(H8:H20)</f>
        <v>83788000</v>
      </c>
    </row>
    <row r="8" spans="5:8" ht="13.8" x14ac:dyDescent="0.3">
      <c r="E8" s="24" t="s">
        <v>11</v>
      </c>
      <c r="F8" s="9">
        <v>63825000</v>
      </c>
      <c r="G8" s="9">
        <v>69266000</v>
      </c>
      <c r="H8" s="9">
        <v>72422000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9344000</v>
      </c>
      <c r="H11" s="9">
        <v>9766000</v>
      </c>
    </row>
    <row r="12" spans="5:8" ht="13.8" x14ac:dyDescent="0.3">
      <c r="E12" s="24" t="s">
        <v>15</v>
      </c>
      <c r="F12" s="9">
        <v>2100000</v>
      </c>
      <c r="G12" s="9">
        <v>2500000</v>
      </c>
      <c r="H12" s="9">
        <v>1600000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3857000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1957000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358988000</v>
      </c>
      <c r="G31" s="16">
        <f>+G5+G6+G7+G21</f>
        <v>380254000</v>
      </c>
      <c r="H31" s="16">
        <f>+H5+H6+H7+H21</f>
        <v>396492000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10000000</v>
      </c>
      <c r="G33" s="3">
        <f>SUM(G34:G40)</f>
        <v>2000000</v>
      </c>
      <c r="H33" s="3">
        <f>SUM(H34:H40)</f>
        <v>2900000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>
        <v>900000</v>
      </c>
    </row>
    <row r="36" spans="5:8" ht="13.8" x14ac:dyDescent="0.3">
      <c r="E36" s="24" t="s">
        <v>38</v>
      </c>
      <c r="F36" s="9">
        <v>10000000</v>
      </c>
      <c r="G36" s="9">
        <v>2000000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10000000</v>
      </c>
      <c r="G43" s="29">
        <f>+G33+G41</f>
        <v>2000000</v>
      </c>
      <c r="H43" s="29">
        <f>+H33+H41</f>
        <v>2900000</v>
      </c>
    </row>
    <row r="44" spans="5:8" ht="13.8" x14ac:dyDescent="0.25">
      <c r="E44" s="30" t="s">
        <v>42</v>
      </c>
      <c r="F44" s="31">
        <f>+F31+F43</f>
        <v>368988000</v>
      </c>
      <c r="G44" s="31">
        <f>+G31+G43</f>
        <v>382254000</v>
      </c>
      <c r="H44" s="31">
        <f>+H31+H43</f>
        <v>399392000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283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203077000</v>
      </c>
      <c r="G5" s="3">
        <v>201732000</v>
      </c>
      <c r="H5" s="3">
        <v>210844000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46208000</v>
      </c>
      <c r="G7" s="23">
        <f>SUM(G8:G20)</f>
        <v>46906000</v>
      </c>
      <c r="H7" s="23">
        <f>SUM(H8:H20)</f>
        <v>48933000</v>
      </c>
    </row>
    <row r="8" spans="5:8" ht="13.8" x14ac:dyDescent="0.3">
      <c r="E8" s="24" t="s">
        <v>11</v>
      </c>
      <c r="F8" s="9">
        <v>46208000</v>
      </c>
      <c r="G8" s="9">
        <v>39095000</v>
      </c>
      <c r="H8" s="9">
        <v>40769000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7811000</v>
      </c>
      <c r="H11" s="9">
        <v>8164000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5320000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2320000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254605000</v>
      </c>
      <c r="G31" s="16">
        <f>+G5+G6+G7+G21</f>
        <v>251638000</v>
      </c>
      <c r="H31" s="16">
        <f>+H5+H6+H7+H21</f>
        <v>262877000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1500000</v>
      </c>
      <c r="H33" s="3">
        <f>SUM(H34:H40)</f>
        <v>300000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>
        <v>1500000</v>
      </c>
      <c r="H35" s="9">
        <v>300000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1500000</v>
      </c>
      <c r="H43" s="29">
        <f>+H33+H41</f>
        <v>300000</v>
      </c>
    </row>
    <row r="44" spans="5:8" ht="13.8" x14ac:dyDescent="0.25">
      <c r="E44" s="30" t="s">
        <v>42</v>
      </c>
      <c r="F44" s="31">
        <f>+F31+F43</f>
        <v>254605000</v>
      </c>
      <c r="G44" s="31">
        <f>+G31+G43</f>
        <v>253138000</v>
      </c>
      <c r="H44" s="31">
        <f>+H31+H43</f>
        <v>263177000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284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119392000</v>
      </c>
      <c r="G5" s="3">
        <v>118702000</v>
      </c>
      <c r="H5" s="3">
        <v>124062000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43887000</v>
      </c>
      <c r="G7" s="23">
        <f>SUM(G8:G20)</f>
        <v>38146000</v>
      </c>
      <c r="H7" s="23">
        <f>SUM(H8:H20)</f>
        <v>39737000</v>
      </c>
    </row>
    <row r="8" spans="5:8" ht="13.8" x14ac:dyDescent="0.3">
      <c r="E8" s="24" t="s">
        <v>11</v>
      </c>
      <c r="F8" s="9">
        <v>26787000</v>
      </c>
      <c r="G8" s="9">
        <v>28802000</v>
      </c>
      <c r="H8" s="9">
        <v>29971000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17100000</v>
      </c>
      <c r="G11" s="9">
        <v>9344000</v>
      </c>
      <c r="H11" s="9">
        <v>9766000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3684000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1784000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166963000</v>
      </c>
      <c r="G31" s="16">
        <f>+G5+G6+G7+G21</f>
        <v>158848000</v>
      </c>
      <c r="H31" s="16">
        <f>+H5+H6+H7+H21</f>
        <v>165899000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22497000</v>
      </c>
      <c r="G33" s="3">
        <f>SUM(G34:G40)</f>
        <v>46744000</v>
      </c>
      <c r="H33" s="3">
        <f>SUM(H34:H40)</f>
        <v>20327000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22497000</v>
      </c>
      <c r="G35" s="9">
        <v>46744000</v>
      </c>
      <c r="H35" s="9">
        <v>20327000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22497000</v>
      </c>
      <c r="G43" s="29">
        <f>+G33+G41</f>
        <v>46744000</v>
      </c>
      <c r="H43" s="29">
        <f>+H33+H41</f>
        <v>20327000</v>
      </c>
    </row>
    <row r="44" spans="5:8" ht="13.8" x14ac:dyDescent="0.25">
      <c r="E44" s="30" t="s">
        <v>42</v>
      </c>
      <c r="F44" s="31">
        <f>+F31+F43</f>
        <v>189460000</v>
      </c>
      <c r="G44" s="31">
        <f>+G31+G43</f>
        <v>205592000</v>
      </c>
      <c r="H44" s="31">
        <f>+H31+H43</f>
        <v>186226000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123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836610000</v>
      </c>
      <c r="G5" s="3">
        <v>888937000</v>
      </c>
      <c r="H5" s="3">
        <v>929146000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332210000</v>
      </c>
      <c r="G7" s="23">
        <f>SUM(G8:G20)</f>
        <v>358104000</v>
      </c>
      <c r="H7" s="23">
        <f>SUM(H8:H20)</f>
        <v>376025000</v>
      </c>
    </row>
    <row r="8" spans="5:8" ht="13.8" x14ac:dyDescent="0.3">
      <c r="E8" s="24" t="s">
        <v>11</v>
      </c>
      <c r="F8" s="9">
        <v>229547000</v>
      </c>
      <c r="G8" s="9">
        <v>250319000</v>
      </c>
      <c r="H8" s="9">
        <v>262365000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2663000</v>
      </c>
      <c r="G14" s="25">
        <v>2785000</v>
      </c>
      <c r="H14" s="25">
        <v>2910000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100000000</v>
      </c>
      <c r="G17" s="9">
        <v>105000000</v>
      </c>
      <c r="H17" s="9">
        <v>110750000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4293000</v>
      </c>
      <c r="G21" s="3">
        <f>SUM(G22:G30)</f>
        <v>1200000</v>
      </c>
      <c r="H21" s="3">
        <f>SUM(H22:H30)</f>
        <v>1300000</v>
      </c>
    </row>
    <row r="22" spans="5:8" ht="13.8" x14ac:dyDescent="0.3">
      <c r="E22" s="24" t="s">
        <v>25</v>
      </c>
      <c r="F22" s="25">
        <v>1100000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3193000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1173113000</v>
      </c>
      <c r="G31" s="16">
        <f>+G5+G6+G7+G21</f>
        <v>1248241000</v>
      </c>
      <c r="H31" s="16">
        <f>+H5+H6+H7+H21</f>
        <v>1306471000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1173113000</v>
      </c>
      <c r="G44" s="31">
        <f>+G31+G43</f>
        <v>1248241000</v>
      </c>
      <c r="H44" s="31">
        <f>+H31+H43</f>
        <v>1306471000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124</v>
      </c>
      <c r="F125" s="14">
        <v>99553000</v>
      </c>
      <c r="G125" s="14">
        <v>108327000</v>
      </c>
      <c r="H125" s="14">
        <v>113226000</v>
      </c>
    </row>
    <row r="126" spans="5:8" x14ac:dyDescent="0.25">
      <c r="E126" s="1" t="s">
        <v>125</v>
      </c>
      <c r="F126" s="14">
        <v>189902000</v>
      </c>
      <c r="G126" s="14">
        <v>206640000</v>
      </c>
      <c r="H126" s="14">
        <v>215984000</v>
      </c>
    </row>
    <row r="127" spans="5:8" x14ac:dyDescent="0.25">
      <c r="E127" s="1" t="s">
        <v>126</v>
      </c>
      <c r="F127" s="14">
        <v>72077000</v>
      </c>
      <c r="G127" s="14">
        <v>78430000</v>
      </c>
      <c r="H127" s="14">
        <v>81977000</v>
      </c>
    </row>
    <row r="128" spans="5:8" x14ac:dyDescent="0.25">
      <c r="E128" s="1" t="s">
        <v>127</v>
      </c>
      <c r="F128" s="14">
        <v>40249000</v>
      </c>
      <c r="G128" s="14">
        <v>43796000</v>
      </c>
      <c r="H128" s="14">
        <v>45777000</v>
      </c>
    </row>
    <row r="129" spans="5:8" x14ac:dyDescent="0.25">
      <c r="E129" s="37" t="s">
        <v>48</v>
      </c>
      <c r="F129" s="36"/>
      <c r="G129" s="36"/>
      <c r="H129" s="36"/>
    </row>
    <row r="130" spans="5:8" x14ac:dyDescent="0.25">
      <c r="E130" s="35" t="s">
        <v>57</v>
      </c>
      <c r="F130" s="36"/>
      <c r="G130" s="36"/>
      <c r="H130" s="36"/>
    </row>
    <row r="131" spans="5:8" x14ac:dyDescent="0.25">
      <c r="E131" s="1" t="s">
        <v>124</v>
      </c>
      <c r="F131" s="14">
        <v>62291000</v>
      </c>
      <c r="G131" s="14">
        <v>65156000</v>
      </c>
      <c r="H131" s="14">
        <v>68102000</v>
      </c>
    </row>
    <row r="132" spans="5:8" x14ac:dyDescent="0.25">
      <c r="E132" s="1" t="s">
        <v>125</v>
      </c>
      <c r="F132" s="14">
        <v>118823000</v>
      </c>
      <c r="G132" s="14">
        <v>124289000</v>
      </c>
      <c r="H132" s="14">
        <v>129909000</v>
      </c>
    </row>
    <row r="133" spans="5:8" x14ac:dyDescent="0.25">
      <c r="E133" s="1" t="s">
        <v>126</v>
      </c>
      <c r="F133" s="14">
        <v>45099000</v>
      </c>
      <c r="G133" s="14">
        <v>47174000</v>
      </c>
      <c r="H133" s="14">
        <v>49307000</v>
      </c>
    </row>
    <row r="134" spans="5:8" x14ac:dyDescent="0.25">
      <c r="E134" s="1" t="s">
        <v>127</v>
      </c>
      <c r="F134" s="14">
        <v>25184000</v>
      </c>
      <c r="G134" s="14">
        <v>26342000</v>
      </c>
      <c r="H134" s="14">
        <v>27534000</v>
      </c>
    </row>
    <row r="135" spans="5:8" x14ac:dyDescent="0.25">
      <c r="E135" s="37" t="s">
        <v>48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35" t="s">
        <v>58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1" t="s">
        <v>124</v>
      </c>
      <c r="F139" s="14">
        <v>49012000</v>
      </c>
      <c r="G139" s="14">
        <v>53546000</v>
      </c>
      <c r="H139" s="14">
        <v>56175000</v>
      </c>
    </row>
    <row r="140" spans="5:8" x14ac:dyDescent="0.25">
      <c r="E140" s="1" t="s">
        <v>125</v>
      </c>
      <c r="F140" s="14">
        <v>73670000</v>
      </c>
      <c r="G140" s="14">
        <v>80485000</v>
      </c>
      <c r="H140" s="14">
        <v>84437000</v>
      </c>
    </row>
    <row r="141" spans="5:8" x14ac:dyDescent="0.25">
      <c r="E141" s="1" t="s">
        <v>126</v>
      </c>
      <c r="F141" s="14">
        <v>51239000</v>
      </c>
      <c r="G141" s="14">
        <v>55979000</v>
      </c>
      <c r="H141" s="14">
        <v>58728000</v>
      </c>
    </row>
    <row r="142" spans="5:8" x14ac:dyDescent="0.25">
      <c r="E142" s="1" t="s">
        <v>127</v>
      </c>
      <c r="F142" s="14">
        <v>50626000</v>
      </c>
      <c r="G142" s="14">
        <v>55309000</v>
      </c>
      <c r="H142" s="14">
        <v>58025000</v>
      </c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37" t="s">
        <v>48</v>
      </c>
      <c r="F144" s="36"/>
      <c r="G144" s="36"/>
      <c r="H144" s="36"/>
    </row>
    <row r="145" spans="5:8" x14ac:dyDescent="0.25">
      <c r="E145" s="35" t="s">
        <v>59</v>
      </c>
      <c r="F145" s="36"/>
      <c r="G145" s="36"/>
      <c r="H145" s="36"/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1" t="s">
        <v>124</v>
      </c>
      <c r="F147" s="14">
        <v>25000000</v>
      </c>
      <c r="G147" s="14">
        <v>26250000</v>
      </c>
      <c r="H147" s="14">
        <v>27250000</v>
      </c>
    </row>
    <row r="148" spans="5:8" x14ac:dyDescent="0.25">
      <c r="E148" s="1" t="s">
        <v>125</v>
      </c>
      <c r="F148" s="14">
        <v>25000000</v>
      </c>
      <c r="G148" s="14">
        <v>26250000</v>
      </c>
      <c r="H148" s="14">
        <v>28175000</v>
      </c>
    </row>
    <row r="149" spans="5:8" x14ac:dyDescent="0.25">
      <c r="E149" s="1" t="s">
        <v>126</v>
      </c>
      <c r="F149" s="14">
        <v>25000000</v>
      </c>
      <c r="G149" s="14">
        <v>26250000</v>
      </c>
      <c r="H149" s="14">
        <v>28075000</v>
      </c>
    </row>
    <row r="150" spans="5:8" x14ac:dyDescent="0.25">
      <c r="E150" s="1" t="s">
        <v>127</v>
      </c>
      <c r="F150" s="14">
        <v>25000000</v>
      </c>
      <c r="G150" s="14">
        <v>26250000</v>
      </c>
      <c r="H150" s="14">
        <v>27250000</v>
      </c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9:H129"/>
    <mergeCell ref="E130:H130"/>
    <mergeCell ref="E135:H135"/>
    <mergeCell ref="E145:H145"/>
    <mergeCell ref="E146:H146"/>
    <mergeCell ref="E136:H136"/>
    <mergeCell ref="E137:H137"/>
    <mergeCell ref="E138:H138"/>
    <mergeCell ref="E143:H143"/>
    <mergeCell ref="E144:H144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5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285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87720000</v>
      </c>
      <c r="G5" s="3">
        <v>88864000</v>
      </c>
      <c r="H5" s="3">
        <v>92867000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33911000</v>
      </c>
      <c r="G7" s="23">
        <f>SUM(G8:G20)</f>
        <v>28198000</v>
      </c>
      <c r="H7" s="23">
        <f>SUM(H8:H20)</f>
        <v>29313000</v>
      </c>
    </row>
    <row r="8" spans="5:8" ht="13.8" x14ac:dyDescent="0.3">
      <c r="E8" s="24" t="s">
        <v>11</v>
      </c>
      <c r="F8" s="9">
        <v>20531000</v>
      </c>
      <c r="G8" s="9">
        <v>21968000</v>
      </c>
      <c r="H8" s="9">
        <v>22801000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13380000</v>
      </c>
      <c r="G11" s="9">
        <v>6230000</v>
      </c>
      <c r="H11" s="9">
        <v>6512000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3853000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1953000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125484000</v>
      </c>
      <c r="G31" s="16">
        <f>+G5+G6+G7+G21</f>
        <v>119062000</v>
      </c>
      <c r="H31" s="16">
        <f>+H5+H6+H7+H21</f>
        <v>124280000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9559000</v>
      </c>
      <c r="G33" s="3">
        <f>SUM(G34:G40)</f>
        <v>1500000</v>
      </c>
      <c r="H33" s="3">
        <f>SUM(H34:H40)</f>
        <v>300000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9559000</v>
      </c>
      <c r="G35" s="9">
        <v>1500000</v>
      </c>
      <c r="H35" s="9">
        <v>300000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9559000</v>
      </c>
      <c r="G43" s="29">
        <f>+G33+G41</f>
        <v>1500000</v>
      </c>
      <c r="H43" s="29">
        <f>+H33+H41</f>
        <v>300000</v>
      </c>
    </row>
    <row r="44" spans="5:8" ht="13.8" x14ac:dyDescent="0.25">
      <c r="E44" s="30" t="s">
        <v>42</v>
      </c>
      <c r="F44" s="31">
        <f>+F31+F43</f>
        <v>135043000</v>
      </c>
      <c r="G44" s="31">
        <f>+G31+G43</f>
        <v>120562000</v>
      </c>
      <c r="H44" s="31">
        <f>+H31+H43</f>
        <v>124580000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286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145967000</v>
      </c>
      <c r="G5" s="3">
        <v>145116000</v>
      </c>
      <c r="H5" s="3">
        <v>151669000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47253000</v>
      </c>
      <c r="G7" s="23">
        <f>SUM(G8:G20)</f>
        <v>42127000</v>
      </c>
      <c r="H7" s="23">
        <f>SUM(H8:H20)</f>
        <v>43922000</v>
      </c>
    </row>
    <row r="8" spans="5:8" ht="13.8" x14ac:dyDescent="0.3">
      <c r="E8" s="24" t="s">
        <v>11</v>
      </c>
      <c r="F8" s="9">
        <v>32576000</v>
      </c>
      <c r="G8" s="9">
        <v>35127000</v>
      </c>
      <c r="H8" s="9">
        <v>36606000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14677000</v>
      </c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3956000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1956000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197176000</v>
      </c>
      <c r="G31" s="16">
        <f>+G5+G6+G7+G21</f>
        <v>189343000</v>
      </c>
      <c r="H31" s="16">
        <f>+H5+H6+H7+H21</f>
        <v>197791000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1062000</v>
      </c>
      <c r="G33" s="3">
        <f>SUM(G34:G40)</f>
        <v>8534000</v>
      </c>
      <c r="H33" s="3">
        <f>SUM(H34:H40)</f>
        <v>4670000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1062000</v>
      </c>
      <c r="G35" s="9">
        <v>8534000</v>
      </c>
      <c r="H35" s="9">
        <v>4670000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1062000</v>
      </c>
      <c r="G43" s="29">
        <f>+G33+G41</f>
        <v>8534000</v>
      </c>
      <c r="H43" s="29">
        <f>+H33+H41</f>
        <v>4670000</v>
      </c>
    </row>
    <row r="44" spans="5:8" ht="13.8" x14ac:dyDescent="0.25">
      <c r="E44" s="30" t="s">
        <v>42</v>
      </c>
      <c r="F44" s="31">
        <f>+F31+F43</f>
        <v>198238000</v>
      </c>
      <c r="G44" s="31">
        <f>+G31+G43</f>
        <v>197877000</v>
      </c>
      <c r="H44" s="31">
        <f>+H31+H43</f>
        <v>202461000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287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258619000</v>
      </c>
      <c r="G5" s="3">
        <v>257352000</v>
      </c>
      <c r="H5" s="3">
        <v>268981000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53278000</v>
      </c>
      <c r="G7" s="23">
        <f>SUM(G8:G20)</f>
        <v>62743000</v>
      </c>
      <c r="H7" s="23">
        <f>SUM(H8:H20)</f>
        <v>65559000</v>
      </c>
    </row>
    <row r="8" spans="5:8" ht="13.8" x14ac:dyDescent="0.3">
      <c r="E8" s="24" t="s">
        <v>11</v>
      </c>
      <c r="F8" s="9">
        <v>53278000</v>
      </c>
      <c r="G8" s="9">
        <v>57743000</v>
      </c>
      <c r="H8" s="9">
        <v>60333000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4712000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2812000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316609000</v>
      </c>
      <c r="G31" s="16">
        <f>+G5+G6+G7+G21</f>
        <v>322095000</v>
      </c>
      <c r="H31" s="16">
        <f>+H5+H6+H7+H21</f>
        <v>336640000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4828000</v>
      </c>
      <c r="G33" s="3">
        <f>SUM(G34:G40)</f>
        <v>54423000</v>
      </c>
      <c r="H33" s="3">
        <f>SUM(H34:H40)</f>
        <v>12493000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4828000</v>
      </c>
      <c r="G35" s="9">
        <v>54423000</v>
      </c>
      <c r="H35" s="9">
        <v>12493000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4828000</v>
      </c>
      <c r="G43" s="29">
        <f>+G33+G41</f>
        <v>54423000</v>
      </c>
      <c r="H43" s="29">
        <f>+H33+H41</f>
        <v>12493000</v>
      </c>
    </row>
    <row r="44" spans="5:8" ht="13.8" x14ac:dyDescent="0.25">
      <c r="E44" s="30" t="s">
        <v>42</v>
      </c>
      <c r="F44" s="31">
        <f>+F31+F43</f>
        <v>321437000</v>
      </c>
      <c r="G44" s="31">
        <f>+G31+G43</f>
        <v>376518000</v>
      </c>
      <c r="H44" s="31">
        <f>+H31+H43</f>
        <v>349133000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288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170119000</v>
      </c>
      <c r="G5" s="3">
        <v>169227000</v>
      </c>
      <c r="H5" s="3">
        <v>176873000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38868000</v>
      </c>
      <c r="G7" s="23">
        <f>SUM(G8:G20)</f>
        <v>40446000</v>
      </c>
      <c r="H7" s="23">
        <f>SUM(H8:H20)</f>
        <v>42167000</v>
      </c>
    </row>
    <row r="8" spans="5:8" ht="13.8" x14ac:dyDescent="0.3">
      <c r="E8" s="24" t="s">
        <v>11</v>
      </c>
      <c r="F8" s="9">
        <v>38868000</v>
      </c>
      <c r="G8" s="9">
        <v>35446000</v>
      </c>
      <c r="H8" s="9">
        <v>36941000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4135000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2135000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213122000</v>
      </c>
      <c r="G31" s="16">
        <f>+G5+G6+G7+G21</f>
        <v>211773000</v>
      </c>
      <c r="H31" s="16">
        <f>+H5+H6+H7+H21</f>
        <v>221240000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1438000</v>
      </c>
      <c r="G33" s="3">
        <f>SUM(G34:G40)</f>
        <v>3260000</v>
      </c>
      <c r="H33" s="3">
        <f>SUM(H34:H40)</f>
        <v>6496000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1438000</v>
      </c>
      <c r="G35" s="9">
        <v>3260000</v>
      </c>
      <c r="H35" s="9">
        <v>6496000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1438000</v>
      </c>
      <c r="G43" s="29">
        <f>+G33+G41</f>
        <v>3260000</v>
      </c>
      <c r="H43" s="29">
        <f>+H33+H41</f>
        <v>6496000</v>
      </c>
    </row>
    <row r="44" spans="5:8" ht="13.8" x14ac:dyDescent="0.25">
      <c r="E44" s="30" t="s">
        <v>42</v>
      </c>
      <c r="F44" s="31">
        <f>+F31+F43</f>
        <v>214560000</v>
      </c>
      <c r="G44" s="31">
        <f>+G31+G43</f>
        <v>215033000</v>
      </c>
      <c r="H44" s="31">
        <f>+H31+H43</f>
        <v>227736000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164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520871000</v>
      </c>
      <c r="G5" s="3">
        <v>552451000</v>
      </c>
      <c r="H5" s="3">
        <v>577444000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341616000</v>
      </c>
      <c r="G7" s="23">
        <f>SUM(G8:G20)</f>
        <v>378383000</v>
      </c>
      <c r="H7" s="23">
        <f>SUM(H8:H20)</f>
        <v>396808000</v>
      </c>
    </row>
    <row r="8" spans="5:8" ht="13.8" x14ac:dyDescent="0.3">
      <c r="E8" s="24" t="s">
        <v>11</v>
      </c>
      <c r="F8" s="9">
        <v>239006000</v>
      </c>
      <c r="G8" s="9">
        <v>260653000</v>
      </c>
      <c r="H8" s="9">
        <v>273206000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2610000</v>
      </c>
      <c r="G14" s="25">
        <v>2730000</v>
      </c>
      <c r="H14" s="25">
        <v>2852000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100000000</v>
      </c>
      <c r="G17" s="9">
        <v>115000000</v>
      </c>
      <c r="H17" s="9">
        <v>120750000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4960000</v>
      </c>
      <c r="G21" s="3">
        <f>SUM(G22:G30)</f>
        <v>1400000</v>
      </c>
      <c r="H21" s="3">
        <f>SUM(H22:H30)</f>
        <v>1500000</v>
      </c>
    </row>
    <row r="22" spans="5:8" ht="13.8" x14ac:dyDescent="0.3">
      <c r="E22" s="24" t="s">
        <v>25</v>
      </c>
      <c r="F22" s="25">
        <v>1300000</v>
      </c>
      <c r="G22" s="25">
        <v>1400000</v>
      </c>
      <c r="H22" s="25">
        <v>1500000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3660000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867447000</v>
      </c>
      <c r="G31" s="16">
        <f>+G5+G6+G7+G21</f>
        <v>932234000</v>
      </c>
      <c r="H31" s="16">
        <f>+H5+H6+H7+H21</f>
        <v>975752000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867447000</v>
      </c>
      <c r="G44" s="31">
        <f>+G31+G43</f>
        <v>932234000</v>
      </c>
      <c r="H44" s="31">
        <f>+H31+H43</f>
        <v>975752000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165</v>
      </c>
      <c r="F125" s="14">
        <v>42601000</v>
      </c>
      <c r="G125" s="14">
        <v>46356000</v>
      </c>
      <c r="H125" s="14">
        <v>48452000</v>
      </c>
    </row>
    <row r="126" spans="5:8" x14ac:dyDescent="0.25">
      <c r="E126" s="1" t="s">
        <v>166</v>
      </c>
      <c r="F126" s="14">
        <v>50867000</v>
      </c>
      <c r="G126" s="14">
        <v>55350000</v>
      </c>
      <c r="H126" s="14">
        <v>57853000</v>
      </c>
    </row>
    <row r="127" spans="5:8" x14ac:dyDescent="0.25">
      <c r="E127" s="1" t="s">
        <v>167</v>
      </c>
      <c r="F127" s="14">
        <v>97926000</v>
      </c>
      <c r="G127" s="14">
        <v>106557000</v>
      </c>
      <c r="H127" s="14">
        <v>111375000</v>
      </c>
    </row>
    <row r="128" spans="5:8" x14ac:dyDescent="0.25">
      <c r="E128" s="1" t="s">
        <v>168</v>
      </c>
      <c r="F128" s="14">
        <v>61089000</v>
      </c>
      <c r="G128" s="14">
        <v>66473000</v>
      </c>
      <c r="H128" s="14">
        <v>69479000</v>
      </c>
    </row>
    <row r="129" spans="5:8" x14ac:dyDescent="0.25">
      <c r="E129" s="37" t="s">
        <v>48</v>
      </c>
      <c r="F129" s="36"/>
      <c r="G129" s="36"/>
      <c r="H129" s="36"/>
    </row>
    <row r="130" spans="5:8" x14ac:dyDescent="0.25">
      <c r="E130" s="35" t="s">
        <v>57</v>
      </c>
      <c r="F130" s="36"/>
      <c r="G130" s="36"/>
      <c r="H130" s="36"/>
    </row>
    <row r="131" spans="5:8" x14ac:dyDescent="0.25">
      <c r="E131" s="1" t="s">
        <v>165</v>
      </c>
      <c r="F131" s="14">
        <v>26656000</v>
      </c>
      <c r="G131" s="14">
        <v>27882000</v>
      </c>
      <c r="H131" s="14">
        <v>29143000</v>
      </c>
    </row>
    <row r="132" spans="5:8" x14ac:dyDescent="0.25">
      <c r="E132" s="1" t="s">
        <v>166</v>
      </c>
      <c r="F132" s="14">
        <v>31828000</v>
      </c>
      <c r="G132" s="14">
        <v>33292000</v>
      </c>
      <c r="H132" s="14">
        <v>34797000</v>
      </c>
    </row>
    <row r="133" spans="5:8" x14ac:dyDescent="0.25">
      <c r="E133" s="1" t="s">
        <v>167</v>
      </c>
      <c r="F133" s="14">
        <v>61273000</v>
      </c>
      <c r="G133" s="14">
        <v>64091000</v>
      </c>
      <c r="H133" s="14">
        <v>66989000</v>
      </c>
    </row>
    <row r="134" spans="5:8" x14ac:dyDescent="0.25">
      <c r="E134" s="1" t="s">
        <v>168</v>
      </c>
      <c r="F134" s="14">
        <v>38224000</v>
      </c>
      <c r="G134" s="14">
        <v>39982000</v>
      </c>
      <c r="H134" s="14">
        <v>41790000</v>
      </c>
    </row>
    <row r="135" spans="5:8" x14ac:dyDescent="0.25">
      <c r="E135" s="37" t="s">
        <v>48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35" t="s">
        <v>58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1" t="s">
        <v>165</v>
      </c>
      <c r="F139" s="14">
        <v>12247000</v>
      </c>
      <c r="G139" s="14">
        <v>13380000</v>
      </c>
      <c r="H139" s="14">
        <v>14037000</v>
      </c>
    </row>
    <row r="140" spans="5:8" x14ac:dyDescent="0.25">
      <c r="E140" s="1" t="s">
        <v>166</v>
      </c>
      <c r="F140" s="14">
        <v>55079000</v>
      </c>
      <c r="G140" s="14">
        <v>60174000</v>
      </c>
      <c r="H140" s="14">
        <v>63129000</v>
      </c>
    </row>
    <row r="141" spans="5:8" x14ac:dyDescent="0.25">
      <c r="E141" s="1" t="s">
        <v>167</v>
      </c>
      <c r="F141" s="14">
        <v>113372000</v>
      </c>
      <c r="G141" s="14">
        <v>123860000</v>
      </c>
      <c r="H141" s="14">
        <v>129941000</v>
      </c>
    </row>
    <row r="142" spans="5:8" x14ac:dyDescent="0.25">
      <c r="E142" s="1" t="s">
        <v>168</v>
      </c>
      <c r="F142" s="14">
        <v>53308000</v>
      </c>
      <c r="G142" s="14">
        <v>58239000</v>
      </c>
      <c r="H142" s="14">
        <v>61099000</v>
      </c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37" t="s">
        <v>48</v>
      </c>
      <c r="F144" s="36"/>
      <c r="G144" s="36"/>
      <c r="H144" s="36"/>
    </row>
    <row r="145" spans="5:8" x14ac:dyDescent="0.25">
      <c r="E145" s="35" t="s">
        <v>59</v>
      </c>
      <c r="F145" s="36"/>
      <c r="G145" s="36"/>
      <c r="H145" s="36"/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1" t="s">
        <v>165</v>
      </c>
      <c r="F147" s="14">
        <v>5000000</v>
      </c>
      <c r="G147" s="14">
        <v>12500000</v>
      </c>
      <c r="H147" s="14">
        <v>12250000</v>
      </c>
    </row>
    <row r="148" spans="5:8" x14ac:dyDescent="0.25">
      <c r="E148" s="1" t="s">
        <v>166</v>
      </c>
      <c r="F148" s="14">
        <v>40000000</v>
      </c>
      <c r="G148" s="14">
        <v>40000000</v>
      </c>
      <c r="H148" s="14">
        <v>43250000</v>
      </c>
    </row>
    <row r="149" spans="5:8" x14ac:dyDescent="0.25">
      <c r="E149" s="1" t="s">
        <v>167</v>
      </c>
      <c r="F149" s="14">
        <v>50000000</v>
      </c>
      <c r="G149" s="14">
        <v>50000000</v>
      </c>
      <c r="H149" s="14">
        <v>53250000</v>
      </c>
    </row>
    <row r="150" spans="5:8" x14ac:dyDescent="0.25">
      <c r="E150" s="1" t="s">
        <v>168</v>
      </c>
      <c r="F150" s="14">
        <v>5000000</v>
      </c>
      <c r="G150" s="14">
        <v>12500000</v>
      </c>
      <c r="H150" s="14">
        <v>12000000</v>
      </c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9:H129"/>
    <mergeCell ref="E130:H130"/>
    <mergeCell ref="E135:H135"/>
    <mergeCell ref="E145:H145"/>
    <mergeCell ref="E146:H146"/>
    <mergeCell ref="E136:H136"/>
    <mergeCell ref="E137:H137"/>
    <mergeCell ref="E138:H138"/>
    <mergeCell ref="E143:H143"/>
    <mergeCell ref="E144:H144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5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289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395772000</v>
      </c>
      <c r="G5" s="3">
        <v>393730000</v>
      </c>
      <c r="H5" s="3">
        <v>411529000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92084000</v>
      </c>
      <c r="G7" s="23">
        <f>SUM(G8:G20)</f>
        <v>100540000</v>
      </c>
      <c r="H7" s="23">
        <f>SUM(H8:H20)</f>
        <v>105157000</v>
      </c>
    </row>
    <row r="8" spans="5:8" ht="13.8" x14ac:dyDescent="0.3">
      <c r="E8" s="24" t="s">
        <v>11</v>
      </c>
      <c r="F8" s="9">
        <v>75059000</v>
      </c>
      <c r="G8" s="9">
        <v>81540000</v>
      </c>
      <c r="H8" s="9">
        <v>85298000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17025000</v>
      </c>
      <c r="G11" s="9">
        <v>19000000</v>
      </c>
      <c r="H11" s="9">
        <v>19859000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10108000</v>
      </c>
      <c r="G21" s="3">
        <f>SUM(G22:G30)</f>
        <v>2500000</v>
      </c>
      <c r="H21" s="3">
        <f>SUM(H22:H30)</f>
        <v>6600000</v>
      </c>
    </row>
    <row r="22" spans="5:8" ht="13.8" x14ac:dyDescent="0.3">
      <c r="E22" s="24" t="s">
        <v>25</v>
      </c>
      <c r="F22" s="25">
        <v>2400000</v>
      </c>
      <c r="G22" s="25">
        <v>2500000</v>
      </c>
      <c r="H22" s="25">
        <v>2600000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3708000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497964000</v>
      </c>
      <c r="G31" s="16">
        <f>+G5+G6+G7+G21</f>
        <v>496770000</v>
      </c>
      <c r="H31" s="16">
        <f>+H5+H6+H7+H21</f>
        <v>523286000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7730000</v>
      </c>
      <c r="G33" s="3">
        <f>SUM(G34:G40)</f>
        <v>1898000</v>
      </c>
      <c r="H33" s="3">
        <f>SUM(H34:H40)</f>
        <v>14920000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7730000</v>
      </c>
      <c r="G35" s="9">
        <v>1898000</v>
      </c>
      <c r="H35" s="9">
        <v>14920000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7730000</v>
      </c>
      <c r="G43" s="29">
        <f>+G33+G41</f>
        <v>1898000</v>
      </c>
      <c r="H43" s="29">
        <f>+H33+H41</f>
        <v>14920000</v>
      </c>
    </row>
    <row r="44" spans="5:8" ht="13.8" x14ac:dyDescent="0.25">
      <c r="E44" s="30" t="s">
        <v>42</v>
      </c>
      <c r="F44" s="31">
        <f>+F31+F43</f>
        <v>505694000</v>
      </c>
      <c r="G44" s="31">
        <f>+G31+G43</f>
        <v>498668000</v>
      </c>
      <c r="H44" s="31">
        <f>+H31+H43</f>
        <v>538206000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196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338795000</v>
      </c>
      <c r="G5" s="3">
        <v>336229000</v>
      </c>
      <c r="H5" s="3">
        <v>351418000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97192000</v>
      </c>
      <c r="G7" s="23">
        <f>SUM(G8:G20)</f>
        <v>93194000</v>
      </c>
      <c r="H7" s="23">
        <f>SUM(H8:H20)</f>
        <v>97489000</v>
      </c>
    </row>
    <row r="8" spans="5:8" ht="13.8" x14ac:dyDescent="0.3">
      <c r="E8" s="24" t="s">
        <v>11</v>
      </c>
      <c r="F8" s="9">
        <v>77488000</v>
      </c>
      <c r="G8" s="9">
        <v>84194000</v>
      </c>
      <c r="H8" s="9">
        <v>88082000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13232000</v>
      </c>
      <c r="G11" s="9">
        <v>9000000</v>
      </c>
      <c r="H11" s="9">
        <v>9407000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6472000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7304000</v>
      </c>
      <c r="G21" s="3">
        <f>SUM(G22:G30)</f>
        <v>6200000</v>
      </c>
      <c r="H21" s="3">
        <f>SUM(H22:H30)</f>
        <v>6300000</v>
      </c>
    </row>
    <row r="22" spans="5:8" ht="13.8" x14ac:dyDescent="0.3">
      <c r="E22" s="24" t="s">
        <v>25</v>
      </c>
      <c r="F22" s="25">
        <v>1900000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2404000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3000000</v>
      </c>
      <c r="G27" s="9">
        <v>4000000</v>
      </c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443291000</v>
      </c>
      <c r="G31" s="16">
        <f>+G5+G6+G7+G21</f>
        <v>435623000</v>
      </c>
      <c r="H31" s="16">
        <f>+H5+H6+H7+H21</f>
        <v>455207000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2058000</v>
      </c>
      <c r="G33" s="3">
        <f>SUM(G34:G40)</f>
        <v>46681000</v>
      </c>
      <c r="H33" s="3">
        <f>SUM(H34:H40)</f>
        <v>11896000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2058000</v>
      </c>
      <c r="G35" s="9">
        <v>46681000</v>
      </c>
      <c r="H35" s="9">
        <v>11896000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2058000</v>
      </c>
      <c r="G43" s="29">
        <f>+G33+G41</f>
        <v>46681000</v>
      </c>
      <c r="H43" s="29">
        <f>+H33+H41</f>
        <v>11896000</v>
      </c>
    </row>
    <row r="44" spans="5:8" ht="13.8" x14ac:dyDescent="0.25">
      <c r="E44" s="30" t="s">
        <v>42</v>
      </c>
      <c r="F44" s="31">
        <f>+F31+F43</f>
        <v>445349000</v>
      </c>
      <c r="G44" s="31">
        <f>+G31+G43</f>
        <v>482304000</v>
      </c>
      <c r="H44" s="31">
        <f>+H31+H43</f>
        <v>467103000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290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385207000</v>
      </c>
      <c r="G5" s="3">
        <v>383494000</v>
      </c>
      <c r="H5" s="3">
        <v>400830000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93264000</v>
      </c>
      <c r="G7" s="23">
        <f>SUM(G8:G20)</f>
        <v>86307000</v>
      </c>
      <c r="H7" s="23">
        <f>SUM(H8:H20)</f>
        <v>90265000</v>
      </c>
    </row>
    <row r="8" spans="5:8" ht="13.8" x14ac:dyDescent="0.3">
      <c r="E8" s="24" t="s">
        <v>11</v>
      </c>
      <c r="F8" s="9">
        <v>81185000</v>
      </c>
      <c r="G8" s="9">
        <v>77307000</v>
      </c>
      <c r="H8" s="9">
        <v>80858000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12079000</v>
      </c>
      <c r="G11" s="9">
        <v>9000000</v>
      </c>
      <c r="H11" s="9">
        <v>9407000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9003000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2003000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5000000</v>
      </c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487474000</v>
      </c>
      <c r="G31" s="16">
        <f>+G5+G6+G7+G21</f>
        <v>471901000</v>
      </c>
      <c r="H31" s="16">
        <f>+H5+H6+H7+H21</f>
        <v>493295000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4995000</v>
      </c>
      <c r="G33" s="3">
        <f>SUM(G34:G40)</f>
        <v>5726000</v>
      </c>
      <c r="H33" s="3">
        <f>SUM(H34:H40)</f>
        <v>6802000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4995000</v>
      </c>
      <c r="G35" s="9">
        <v>5726000</v>
      </c>
      <c r="H35" s="9">
        <v>6802000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4995000</v>
      </c>
      <c r="G43" s="29">
        <f>+G33+G41</f>
        <v>5726000</v>
      </c>
      <c r="H43" s="29">
        <f>+H33+H41</f>
        <v>6802000</v>
      </c>
    </row>
    <row r="44" spans="5:8" ht="13.8" x14ac:dyDescent="0.25">
      <c r="E44" s="30" t="s">
        <v>42</v>
      </c>
      <c r="F44" s="31">
        <f>+F31+F43</f>
        <v>492469000</v>
      </c>
      <c r="G44" s="31">
        <f>+G31+G43</f>
        <v>477627000</v>
      </c>
      <c r="H44" s="31">
        <f>+H31+H43</f>
        <v>500097000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291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555351000</v>
      </c>
      <c r="G5" s="3">
        <v>556034000</v>
      </c>
      <c r="H5" s="3">
        <v>581276000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132844000</v>
      </c>
      <c r="G7" s="23">
        <f>SUM(G8:G20)</f>
        <v>136697000</v>
      </c>
      <c r="H7" s="23">
        <f>SUM(H8:H20)</f>
        <v>143129000</v>
      </c>
    </row>
    <row r="8" spans="5:8" ht="13.8" x14ac:dyDescent="0.3">
      <c r="E8" s="24" t="s">
        <v>11</v>
      </c>
      <c r="F8" s="9">
        <v>122308000</v>
      </c>
      <c r="G8" s="9">
        <v>127697000</v>
      </c>
      <c r="H8" s="9">
        <v>133722000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10536000</v>
      </c>
      <c r="G11" s="9">
        <v>9000000</v>
      </c>
      <c r="H11" s="9">
        <v>9407000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6811000</v>
      </c>
      <c r="G21" s="3">
        <f>SUM(G22:G30)</f>
        <v>7100000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4811000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695006000</v>
      </c>
      <c r="G31" s="16">
        <f>+G5+G6+G7+G21</f>
        <v>699831000</v>
      </c>
      <c r="H31" s="16">
        <f>+H5+H6+H7+H21</f>
        <v>726605000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19814000</v>
      </c>
      <c r="G33" s="3">
        <f>SUM(G34:G40)</f>
        <v>24712000</v>
      </c>
      <c r="H33" s="3">
        <f>SUM(H34:H40)</f>
        <v>34664000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19814000</v>
      </c>
      <c r="G35" s="9">
        <v>24712000</v>
      </c>
      <c r="H35" s="9">
        <v>34664000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19814000</v>
      </c>
      <c r="G43" s="29">
        <f>+G33+G41</f>
        <v>24712000</v>
      </c>
      <c r="H43" s="29">
        <f>+H33+H41</f>
        <v>34664000</v>
      </c>
    </row>
    <row r="44" spans="5:8" ht="13.8" x14ac:dyDescent="0.25">
      <c r="E44" s="30" t="s">
        <v>42</v>
      </c>
      <c r="F44" s="31">
        <f>+F31+F43</f>
        <v>714820000</v>
      </c>
      <c r="G44" s="31">
        <f>+G31+G43</f>
        <v>724543000</v>
      </c>
      <c r="H44" s="31">
        <f>+H31+H43</f>
        <v>761269000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292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217276000</v>
      </c>
      <c r="G5" s="3">
        <v>217139000</v>
      </c>
      <c r="H5" s="3">
        <v>226946000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44890000</v>
      </c>
      <c r="G7" s="23">
        <f>SUM(G8:G20)</f>
        <v>50184000</v>
      </c>
      <c r="H7" s="23">
        <f>SUM(H8:H20)</f>
        <v>52372000</v>
      </c>
    </row>
    <row r="8" spans="5:8" ht="13.8" x14ac:dyDescent="0.3">
      <c r="E8" s="24" t="s">
        <v>11</v>
      </c>
      <c r="F8" s="9">
        <v>39035000</v>
      </c>
      <c r="G8" s="9">
        <v>42184000</v>
      </c>
      <c r="H8" s="9">
        <v>44010000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5855000</v>
      </c>
      <c r="G11" s="9">
        <v>8000000</v>
      </c>
      <c r="H11" s="9">
        <v>8362000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4806000</v>
      </c>
      <c r="G21" s="3">
        <f>SUM(G22:G30)</f>
        <v>8000000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1806000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266972000</v>
      </c>
      <c r="G31" s="16">
        <f>+G5+G6+G7+G21</f>
        <v>275323000</v>
      </c>
      <c r="H31" s="16">
        <f>+H5+H6+H7+H21</f>
        <v>282418000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1220000</v>
      </c>
      <c r="G33" s="3">
        <f>SUM(G34:G40)</f>
        <v>23934000</v>
      </c>
      <c r="H33" s="3">
        <f>SUM(H34:H40)</f>
        <v>27636000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1220000</v>
      </c>
      <c r="G35" s="9">
        <v>23934000</v>
      </c>
      <c r="H35" s="9">
        <v>27636000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1220000</v>
      </c>
      <c r="G43" s="29">
        <f>+G33+G41</f>
        <v>23934000</v>
      </c>
      <c r="H43" s="29">
        <f>+H33+H41</f>
        <v>27636000</v>
      </c>
    </row>
    <row r="44" spans="5:8" ht="13.8" x14ac:dyDescent="0.25">
      <c r="E44" s="30" t="s">
        <v>42</v>
      </c>
      <c r="F44" s="31">
        <f>+F31+F43</f>
        <v>268192000</v>
      </c>
      <c r="G44" s="31">
        <f>+G31+G43</f>
        <v>299257000</v>
      </c>
      <c r="H44" s="31">
        <f>+H31+H43</f>
        <v>310054000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293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173600000</v>
      </c>
      <c r="G5" s="3">
        <v>172943000</v>
      </c>
      <c r="H5" s="3">
        <v>180759000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37810000</v>
      </c>
      <c r="G7" s="23">
        <f>SUM(G8:G20)</f>
        <v>34977000</v>
      </c>
      <c r="H7" s="23">
        <f>SUM(H8:H20)</f>
        <v>36449000</v>
      </c>
    </row>
    <row r="8" spans="5:8" ht="13.8" x14ac:dyDescent="0.3">
      <c r="E8" s="24" t="s">
        <v>11</v>
      </c>
      <c r="F8" s="9">
        <v>32439000</v>
      </c>
      <c r="G8" s="9">
        <v>34977000</v>
      </c>
      <c r="H8" s="9">
        <v>36449000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5371000</v>
      </c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3412000</v>
      </c>
      <c r="G21" s="3">
        <f>SUM(G22:G30)</f>
        <v>2000000</v>
      </c>
      <c r="H21" s="3">
        <f>SUM(H22:H30)</f>
        <v>2200000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1512000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214822000</v>
      </c>
      <c r="G31" s="16">
        <f>+G5+G6+G7+G21</f>
        <v>209920000</v>
      </c>
      <c r="H31" s="16">
        <f>+H5+H6+H7+H21</f>
        <v>219408000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1280000</v>
      </c>
      <c r="G33" s="3">
        <f>SUM(G34:G40)</f>
        <v>5868000</v>
      </c>
      <c r="H33" s="3">
        <f>SUM(H34:H40)</f>
        <v>7586000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1280000</v>
      </c>
      <c r="G35" s="9">
        <v>5868000</v>
      </c>
      <c r="H35" s="9">
        <v>7586000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1280000</v>
      </c>
      <c r="G43" s="29">
        <f>+G33+G41</f>
        <v>5868000</v>
      </c>
      <c r="H43" s="29">
        <f>+H33+H41</f>
        <v>7586000</v>
      </c>
    </row>
    <row r="44" spans="5:8" ht="13.8" x14ac:dyDescent="0.25">
      <c r="E44" s="30" t="s">
        <v>42</v>
      </c>
      <c r="F44" s="31">
        <f>+F31+F43</f>
        <v>216102000</v>
      </c>
      <c r="G44" s="31">
        <f>+G31+G43</f>
        <v>215788000</v>
      </c>
      <c r="H44" s="31">
        <f>+H31+H43</f>
        <v>226994000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4D21A-8F6B-4EF9-87CF-23FE5635D7FD}">
  <dimension ref="A1"/>
  <sheetViews>
    <sheetView workbookViewId="0">
      <selection activeCell="F9" sqref="F9"/>
    </sheetView>
  </sheetViews>
  <sheetFormatPr defaultRowHeight="13.2" x14ac:dyDescent="0.25"/>
  <sheetData/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132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1427429000</v>
      </c>
      <c r="G5" s="3">
        <v>1517993000</v>
      </c>
      <c r="H5" s="3">
        <v>1586656000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546509000</v>
      </c>
      <c r="G7" s="23">
        <f>SUM(G8:G20)</f>
        <v>596480000</v>
      </c>
      <c r="H7" s="23">
        <f>SUM(H8:H20)</f>
        <v>625511000</v>
      </c>
    </row>
    <row r="8" spans="5:8" ht="13.8" x14ac:dyDescent="0.3">
      <c r="E8" s="24" t="s">
        <v>11</v>
      </c>
      <c r="F8" s="9">
        <v>543922000</v>
      </c>
      <c r="G8" s="9">
        <v>593774000</v>
      </c>
      <c r="H8" s="9">
        <v>622684000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2587000</v>
      </c>
      <c r="G14" s="25">
        <v>2706000</v>
      </c>
      <c r="H14" s="25">
        <v>2827000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10838000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7838000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1984776000</v>
      </c>
      <c r="G31" s="16">
        <f>+G5+G6+G7+G21</f>
        <v>2117473000</v>
      </c>
      <c r="H31" s="16">
        <f>+H5+H6+H7+H21</f>
        <v>2215267000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501000000</v>
      </c>
      <c r="G33" s="3">
        <f>SUM(G34:G40)</f>
        <v>664023000</v>
      </c>
      <c r="H33" s="3">
        <f>SUM(H34:H40)</f>
        <v>758286000</v>
      </c>
    </row>
    <row r="34" spans="5:8" ht="13.8" x14ac:dyDescent="0.3">
      <c r="E34" s="24" t="s">
        <v>19</v>
      </c>
      <c r="F34" s="9">
        <v>365000000</v>
      </c>
      <c r="G34" s="9">
        <v>533607000</v>
      </c>
      <c r="H34" s="9">
        <v>575583000</v>
      </c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136000000</v>
      </c>
      <c r="G38" s="9">
        <v>130416000</v>
      </c>
      <c r="H38" s="9">
        <v>182703000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501000000</v>
      </c>
      <c r="G43" s="29">
        <f>+G33+G41</f>
        <v>664023000</v>
      </c>
      <c r="H43" s="29">
        <f>+H33+H41</f>
        <v>758286000</v>
      </c>
    </row>
    <row r="44" spans="5:8" ht="13.8" x14ac:dyDescent="0.25">
      <c r="E44" s="30" t="s">
        <v>42</v>
      </c>
      <c r="F44" s="31">
        <f>+F31+F43</f>
        <v>2485776000</v>
      </c>
      <c r="G44" s="31">
        <f>+G31+G43</f>
        <v>2781496000</v>
      </c>
      <c r="H44" s="31">
        <f>+H31+H43</f>
        <v>2973553000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133</v>
      </c>
      <c r="F125" s="14">
        <v>153278000</v>
      </c>
      <c r="G125" s="14">
        <v>166787000</v>
      </c>
      <c r="H125" s="14">
        <v>174330000</v>
      </c>
    </row>
    <row r="126" spans="5:8" x14ac:dyDescent="0.25">
      <c r="E126" s="1" t="s">
        <v>134</v>
      </c>
      <c r="F126" s="14">
        <v>151052000</v>
      </c>
      <c r="G126" s="14">
        <v>164366000</v>
      </c>
      <c r="H126" s="14">
        <v>171798000</v>
      </c>
    </row>
    <row r="127" spans="5:8" x14ac:dyDescent="0.25">
      <c r="E127" s="1" t="s">
        <v>135</v>
      </c>
      <c r="F127" s="14">
        <v>257751000</v>
      </c>
      <c r="G127" s="14">
        <v>280468000</v>
      </c>
      <c r="H127" s="14">
        <v>293151000</v>
      </c>
    </row>
    <row r="128" spans="5:8" x14ac:dyDescent="0.25">
      <c r="E128" s="1" t="s">
        <v>136</v>
      </c>
      <c r="F128" s="14">
        <v>88757000</v>
      </c>
      <c r="G128" s="14">
        <v>96580000</v>
      </c>
      <c r="H128" s="14">
        <v>100948000</v>
      </c>
    </row>
    <row r="129" spans="5:8" x14ac:dyDescent="0.25">
      <c r="E129" s="1" t="s">
        <v>137</v>
      </c>
      <c r="F129" s="14">
        <v>64864000</v>
      </c>
      <c r="G129" s="14">
        <v>70581000</v>
      </c>
      <c r="H129" s="14">
        <v>73773000</v>
      </c>
    </row>
    <row r="130" spans="5:8" x14ac:dyDescent="0.25">
      <c r="E130" s="37" t="s">
        <v>48</v>
      </c>
      <c r="F130" s="36"/>
      <c r="G130" s="36"/>
      <c r="H130" s="36"/>
    </row>
    <row r="131" spans="5:8" x14ac:dyDescent="0.25">
      <c r="E131" s="35" t="s">
        <v>57</v>
      </c>
      <c r="F131" s="36"/>
      <c r="G131" s="36"/>
      <c r="H131" s="36"/>
    </row>
    <row r="132" spans="5:8" x14ac:dyDescent="0.25">
      <c r="E132" s="1" t="s">
        <v>133</v>
      </c>
      <c r="F132" s="14">
        <v>95907000</v>
      </c>
      <c r="G132" s="14">
        <v>100318000</v>
      </c>
      <c r="H132" s="14">
        <v>104855000</v>
      </c>
    </row>
    <row r="133" spans="5:8" x14ac:dyDescent="0.25">
      <c r="E133" s="1" t="s">
        <v>134</v>
      </c>
      <c r="F133" s="14">
        <v>94514000</v>
      </c>
      <c r="G133" s="14">
        <v>98862000</v>
      </c>
      <c r="H133" s="14">
        <v>103332000</v>
      </c>
    </row>
    <row r="134" spans="5:8" x14ac:dyDescent="0.25">
      <c r="E134" s="1" t="s">
        <v>135</v>
      </c>
      <c r="F134" s="14">
        <v>161276000</v>
      </c>
      <c r="G134" s="14">
        <v>168695000</v>
      </c>
      <c r="H134" s="14">
        <v>176323000</v>
      </c>
    </row>
    <row r="135" spans="5:8" x14ac:dyDescent="0.25">
      <c r="E135" s="1" t="s">
        <v>136</v>
      </c>
      <c r="F135" s="14">
        <v>55536000</v>
      </c>
      <c r="G135" s="14">
        <v>58091000</v>
      </c>
      <c r="H135" s="14">
        <v>60718000</v>
      </c>
    </row>
    <row r="136" spans="5:8" x14ac:dyDescent="0.25">
      <c r="E136" s="1" t="s">
        <v>137</v>
      </c>
      <c r="F136" s="14">
        <v>40586000</v>
      </c>
      <c r="G136" s="14">
        <v>42453000</v>
      </c>
      <c r="H136" s="14">
        <v>44372000</v>
      </c>
    </row>
    <row r="137" spans="5:8" x14ac:dyDescent="0.25">
      <c r="E137" s="37" t="s">
        <v>48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35" t="s">
        <v>58</v>
      </c>
      <c r="F139" s="36"/>
      <c r="G139" s="36"/>
      <c r="H139" s="36"/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1" t="s">
        <v>133</v>
      </c>
      <c r="F141" s="14">
        <v>135016000</v>
      </c>
      <c r="G141" s="14">
        <v>147505000</v>
      </c>
      <c r="H141" s="14">
        <v>154748000</v>
      </c>
    </row>
    <row r="142" spans="5:8" x14ac:dyDescent="0.25">
      <c r="E142" s="1" t="s">
        <v>134</v>
      </c>
      <c r="F142" s="14">
        <v>107135000</v>
      </c>
      <c r="G142" s="14">
        <v>117046000</v>
      </c>
      <c r="H142" s="14">
        <v>122793000</v>
      </c>
    </row>
    <row r="143" spans="5:8" x14ac:dyDescent="0.25">
      <c r="E143" s="1" t="s">
        <v>135</v>
      </c>
      <c r="F143" s="14">
        <v>212763000</v>
      </c>
      <c r="G143" s="14">
        <v>232445000</v>
      </c>
      <c r="H143" s="14">
        <v>243859000</v>
      </c>
    </row>
    <row r="144" spans="5:8" x14ac:dyDescent="0.25">
      <c r="E144" s="1" t="s">
        <v>136</v>
      </c>
      <c r="F144" s="14">
        <v>38212000</v>
      </c>
      <c r="G144" s="14">
        <v>41746000</v>
      </c>
      <c r="H144" s="14">
        <v>43796000</v>
      </c>
    </row>
    <row r="145" spans="5:8" x14ac:dyDescent="0.25">
      <c r="E145" s="1" t="s">
        <v>137</v>
      </c>
      <c r="F145" s="14">
        <v>45796000</v>
      </c>
      <c r="G145" s="14">
        <v>50032000</v>
      </c>
      <c r="H145" s="14">
        <v>52489000</v>
      </c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37" t="s">
        <v>48</v>
      </c>
      <c r="F147" s="36"/>
      <c r="G147" s="36"/>
      <c r="H147" s="36"/>
    </row>
    <row r="148" spans="5:8" x14ac:dyDescent="0.25">
      <c r="E148" s="35" t="s">
        <v>117</v>
      </c>
      <c r="F148" s="36"/>
      <c r="G148" s="36"/>
      <c r="H148" s="36"/>
    </row>
    <row r="149" spans="5:8" x14ac:dyDescent="0.25">
      <c r="E149" s="37" t="s">
        <v>48</v>
      </c>
      <c r="F149" s="36"/>
      <c r="G149" s="36"/>
      <c r="H149" s="36"/>
    </row>
    <row r="150" spans="5:8" x14ac:dyDescent="0.25">
      <c r="E150" s="1" t="s">
        <v>133</v>
      </c>
      <c r="F150" s="14">
        <v>136000000</v>
      </c>
      <c r="G150" s="14">
        <v>130416000</v>
      </c>
      <c r="H150" s="14">
        <v>182703000</v>
      </c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30:H130"/>
    <mergeCell ref="E131:H131"/>
    <mergeCell ref="E137:H137"/>
    <mergeCell ref="E148:H148"/>
    <mergeCell ref="E149:H149"/>
    <mergeCell ref="E138:H138"/>
    <mergeCell ref="E139:H139"/>
    <mergeCell ref="E140:H140"/>
    <mergeCell ref="E146:H146"/>
    <mergeCell ref="E147:H147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5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294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232657000</v>
      </c>
      <c r="G5" s="3">
        <v>234498000</v>
      </c>
      <c r="H5" s="3">
        <v>245105000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35242000</v>
      </c>
      <c r="G7" s="23">
        <f>SUM(G8:G20)</f>
        <v>47384000</v>
      </c>
      <c r="H7" s="23">
        <f>SUM(H8:H20)</f>
        <v>49428000</v>
      </c>
    </row>
    <row r="8" spans="5:8" ht="13.8" x14ac:dyDescent="0.3">
      <c r="E8" s="24" t="s">
        <v>11</v>
      </c>
      <c r="F8" s="9">
        <v>35242000</v>
      </c>
      <c r="G8" s="9">
        <v>38040000</v>
      </c>
      <c r="H8" s="9">
        <v>39662000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9344000</v>
      </c>
      <c r="H11" s="9">
        <v>9766000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4986000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1986000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272885000</v>
      </c>
      <c r="G31" s="16">
        <f>+G5+G6+G7+G21</f>
        <v>284882000</v>
      </c>
      <c r="H31" s="16">
        <f>+H5+H6+H7+H21</f>
        <v>297633000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1524000</v>
      </c>
      <c r="G33" s="3">
        <f>SUM(G34:G40)</f>
        <v>5190000</v>
      </c>
      <c r="H33" s="3">
        <f>SUM(H34:H40)</f>
        <v>4854000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1524000</v>
      </c>
      <c r="G35" s="9">
        <v>5190000</v>
      </c>
      <c r="H35" s="9">
        <v>4854000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1524000</v>
      </c>
      <c r="G43" s="29">
        <f>+G33+G41</f>
        <v>5190000</v>
      </c>
      <c r="H43" s="29">
        <f>+H33+H41</f>
        <v>4854000</v>
      </c>
    </row>
    <row r="44" spans="5:8" ht="13.8" x14ac:dyDescent="0.25">
      <c r="E44" s="30" t="s">
        <v>42</v>
      </c>
      <c r="F44" s="31">
        <f>+F31+F43</f>
        <v>274409000</v>
      </c>
      <c r="G44" s="31">
        <f>+G31+G43</f>
        <v>290072000</v>
      </c>
      <c r="H44" s="31">
        <f>+H31+H43</f>
        <v>302487000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295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624846000</v>
      </c>
      <c r="G5" s="3">
        <v>624329000</v>
      </c>
      <c r="H5" s="3">
        <v>652565000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147532000</v>
      </c>
      <c r="G7" s="23">
        <f>SUM(G8:G20)</f>
        <v>152694000</v>
      </c>
      <c r="H7" s="23">
        <f>SUM(H8:H20)</f>
        <v>164728000</v>
      </c>
    </row>
    <row r="8" spans="5:8" ht="13.8" x14ac:dyDescent="0.3">
      <c r="E8" s="24" t="s">
        <v>11</v>
      </c>
      <c r="F8" s="9">
        <v>138751000</v>
      </c>
      <c r="G8" s="9">
        <v>134736000</v>
      </c>
      <c r="H8" s="9">
        <v>141107000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6681000</v>
      </c>
      <c r="G11" s="9">
        <v>12458000</v>
      </c>
      <c r="H11" s="9">
        <v>13021000</v>
      </c>
    </row>
    <row r="12" spans="5:8" ht="13.8" x14ac:dyDescent="0.3">
      <c r="E12" s="24" t="s">
        <v>15</v>
      </c>
      <c r="F12" s="9">
        <v>2100000</v>
      </c>
      <c r="G12" s="9">
        <v>5500000</v>
      </c>
      <c r="H12" s="9">
        <v>10600000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14502000</v>
      </c>
      <c r="G21" s="3">
        <f>SUM(G22:G30)</f>
        <v>12000000</v>
      </c>
      <c r="H21" s="3">
        <f>SUM(H22:H30)</f>
        <v>7600000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3802000</v>
      </c>
      <c r="G24" s="9"/>
      <c r="H24" s="9"/>
    </row>
    <row r="25" spans="5:8" ht="13.8" x14ac:dyDescent="0.3">
      <c r="E25" s="24" t="s">
        <v>28</v>
      </c>
      <c r="F25" s="9">
        <v>4800000</v>
      </c>
      <c r="G25" s="9">
        <v>5000000</v>
      </c>
      <c r="H25" s="9">
        <v>5500000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786880000</v>
      </c>
      <c r="G31" s="16">
        <f>+G5+G6+G7+G21</f>
        <v>789023000</v>
      </c>
      <c r="H31" s="16">
        <f>+H5+H6+H7+H21</f>
        <v>824893000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58514000</v>
      </c>
      <c r="G33" s="3">
        <f>SUM(G34:G40)</f>
        <v>39135000</v>
      </c>
      <c r="H33" s="3">
        <f>SUM(H34:H40)</f>
        <v>32976000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58014000</v>
      </c>
      <c r="G35" s="9">
        <v>37635000</v>
      </c>
      <c r="H35" s="9">
        <v>31476000</v>
      </c>
    </row>
    <row r="36" spans="5:8" ht="13.8" x14ac:dyDescent="0.3">
      <c r="E36" s="24" t="s">
        <v>38</v>
      </c>
      <c r="F36" s="9">
        <v>500000</v>
      </c>
      <c r="G36" s="9">
        <v>1500000</v>
      </c>
      <c r="H36" s="9">
        <v>1500000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58514000</v>
      </c>
      <c r="G43" s="29">
        <f>+G33+G41</f>
        <v>39135000</v>
      </c>
      <c r="H43" s="29">
        <f>+H33+H41</f>
        <v>32976000</v>
      </c>
    </row>
    <row r="44" spans="5:8" ht="13.8" x14ac:dyDescent="0.25">
      <c r="E44" s="30" t="s">
        <v>42</v>
      </c>
      <c r="F44" s="31">
        <f>+F31+F43</f>
        <v>845394000</v>
      </c>
      <c r="G44" s="31">
        <f>+G31+G43</f>
        <v>828158000</v>
      </c>
      <c r="H44" s="31">
        <f>+H31+H43</f>
        <v>857869000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296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512943000</v>
      </c>
      <c r="G5" s="3">
        <v>513230000</v>
      </c>
      <c r="H5" s="3">
        <v>536530000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132594000</v>
      </c>
      <c r="G7" s="23">
        <f>SUM(G8:G20)</f>
        <v>131250000</v>
      </c>
      <c r="H7" s="23">
        <f>SUM(H8:H20)</f>
        <v>137410000</v>
      </c>
    </row>
    <row r="8" spans="5:8" ht="13.8" x14ac:dyDescent="0.3">
      <c r="E8" s="24" t="s">
        <v>11</v>
      </c>
      <c r="F8" s="9">
        <v>111407000</v>
      </c>
      <c r="G8" s="9">
        <v>121250000</v>
      </c>
      <c r="H8" s="9">
        <v>126958000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15181000</v>
      </c>
      <c r="G11" s="9">
        <v>10000000</v>
      </c>
      <c r="H11" s="9">
        <v>10452000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6006000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5323000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3323000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650860000</v>
      </c>
      <c r="G31" s="16">
        <f>+G5+G6+G7+G21</f>
        <v>646580000</v>
      </c>
      <c r="H31" s="16">
        <f>+H5+H6+H7+H21</f>
        <v>676140000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29331000</v>
      </c>
      <c r="G33" s="3">
        <f>SUM(G34:G40)</f>
        <v>3568000</v>
      </c>
      <c r="H33" s="3">
        <f>SUM(H34:H40)</f>
        <v>9845000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29331000</v>
      </c>
      <c r="G35" s="9">
        <v>3568000</v>
      </c>
      <c r="H35" s="9">
        <v>9845000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29331000</v>
      </c>
      <c r="G43" s="29">
        <f>+G33+G41</f>
        <v>3568000</v>
      </c>
      <c r="H43" s="29">
        <f>+H33+H41</f>
        <v>9845000</v>
      </c>
    </row>
    <row r="44" spans="5:8" ht="13.8" x14ac:dyDescent="0.25">
      <c r="E44" s="30" t="s">
        <v>42</v>
      </c>
      <c r="F44" s="31">
        <f>+F31+F43</f>
        <v>680191000</v>
      </c>
      <c r="G44" s="31">
        <f>+G31+G43</f>
        <v>650148000</v>
      </c>
      <c r="H44" s="31">
        <f>+H31+H43</f>
        <v>685985000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297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513377000</v>
      </c>
      <c r="G5" s="3">
        <v>511779000</v>
      </c>
      <c r="H5" s="3">
        <v>534922000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111521000</v>
      </c>
      <c r="G7" s="23">
        <f>SUM(G8:G20)</f>
        <v>120373000</v>
      </c>
      <c r="H7" s="23">
        <f>SUM(H8:H20)</f>
        <v>127000000</v>
      </c>
    </row>
    <row r="8" spans="5:8" ht="13.8" x14ac:dyDescent="0.3">
      <c r="E8" s="24" t="s">
        <v>11</v>
      </c>
      <c r="F8" s="9">
        <v>101908000</v>
      </c>
      <c r="G8" s="9">
        <v>110873000</v>
      </c>
      <c r="H8" s="9">
        <v>116071000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9613000</v>
      </c>
      <c r="G11" s="9">
        <v>9500000</v>
      </c>
      <c r="H11" s="9">
        <v>9929000</v>
      </c>
    </row>
    <row r="12" spans="5:8" ht="13.8" x14ac:dyDescent="0.3">
      <c r="E12" s="24" t="s">
        <v>15</v>
      </c>
      <c r="F12" s="9"/>
      <c r="G12" s="9"/>
      <c r="H12" s="9">
        <v>1000000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4648000</v>
      </c>
      <c r="G21" s="3">
        <f>SUM(G22:G30)</f>
        <v>2600000</v>
      </c>
      <c r="H21" s="3">
        <f>SUM(H22:H30)</f>
        <v>6700000</v>
      </c>
    </row>
    <row r="22" spans="5:8" ht="13.8" x14ac:dyDescent="0.3">
      <c r="E22" s="24" t="s">
        <v>25</v>
      </c>
      <c r="F22" s="25">
        <v>2500000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2148000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629546000</v>
      </c>
      <c r="G31" s="16">
        <f>+G5+G6+G7+G21</f>
        <v>634752000</v>
      </c>
      <c r="H31" s="16">
        <f>+H5+H6+H7+H21</f>
        <v>668622000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7141000</v>
      </c>
      <c r="G33" s="3">
        <f>SUM(G34:G40)</f>
        <v>10723000</v>
      </c>
      <c r="H33" s="3">
        <f>SUM(H34:H40)</f>
        <v>13091000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6141000</v>
      </c>
      <c r="G35" s="9">
        <v>9723000</v>
      </c>
      <c r="H35" s="9">
        <v>12091000</v>
      </c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7141000</v>
      </c>
      <c r="G43" s="29">
        <f>+G33+G41</f>
        <v>10723000</v>
      </c>
      <c r="H43" s="29">
        <f>+H33+H41</f>
        <v>13091000</v>
      </c>
    </row>
    <row r="44" spans="5:8" ht="13.8" x14ac:dyDescent="0.25">
      <c r="E44" s="30" t="s">
        <v>42</v>
      </c>
      <c r="F44" s="31">
        <f>+F31+F43</f>
        <v>636687000</v>
      </c>
      <c r="G44" s="31">
        <f>+G31+G43</f>
        <v>645475000</v>
      </c>
      <c r="H44" s="31">
        <f>+H31+H43</f>
        <v>681713000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197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55269000</v>
      </c>
      <c r="G5" s="3">
        <v>55109000</v>
      </c>
      <c r="H5" s="3">
        <v>57592000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20187000</v>
      </c>
      <c r="G7" s="23">
        <f>SUM(G8:G20)</f>
        <v>20161000</v>
      </c>
      <c r="H7" s="23">
        <f>SUM(H8:H20)</f>
        <v>20880000</v>
      </c>
    </row>
    <row r="8" spans="5:8" ht="13.8" x14ac:dyDescent="0.3">
      <c r="E8" s="24" t="s">
        <v>11</v>
      </c>
      <c r="F8" s="9">
        <v>12875000</v>
      </c>
      <c r="G8" s="9">
        <v>13603000</v>
      </c>
      <c r="H8" s="9">
        <v>14026000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7312000</v>
      </c>
      <c r="G11" s="9">
        <v>6558000</v>
      </c>
      <c r="H11" s="9">
        <v>6854000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3727000</v>
      </c>
      <c r="G21" s="3">
        <f>SUM(G22:G30)</f>
        <v>2600000</v>
      </c>
      <c r="H21" s="3">
        <f>SUM(H22:H30)</f>
        <v>2700000</v>
      </c>
    </row>
    <row r="22" spans="5:8" ht="13.8" x14ac:dyDescent="0.3">
      <c r="E22" s="24" t="s">
        <v>25</v>
      </c>
      <c r="F22" s="25">
        <v>2400000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1327000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79183000</v>
      </c>
      <c r="G31" s="16">
        <f>+G5+G6+G7+G21</f>
        <v>77870000</v>
      </c>
      <c r="H31" s="16">
        <f>+H5+H6+H7+H21</f>
        <v>81172000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11322000</v>
      </c>
      <c r="G33" s="3">
        <f>SUM(G34:G40)</f>
        <v>6221000</v>
      </c>
      <c r="H33" s="3">
        <f>SUM(H34:H40)</f>
        <v>9984000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11322000</v>
      </c>
      <c r="G35" s="9">
        <v>6221000</v>
      </c>
      <c r="H35" s="9">
        <v>9984000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11322000</v>
      </c>
      <c r="G43" s="29">
        <f>+G33+G41</f>
        <v>6221000</v>
      </c>
      <c r="H43" s="29">
        <f>+H33+H41</f>
        <v>9984000</v>
      </c>
    </row>
    <row r="44" spans="5:8" ht="13.8" x14ac:dyDescent="0.25">
      <c r="E44" s="30" t="s">
        <v>42</v>
      </c>
      <c r="F44" s="31">
        <f>+F31+F43</f>
        <v>90505000</v>
      </c>
      <c r="G44" s="31">
        <f>+G31+G43</f>
        <v>84091000</v>
      </c>
      <c r="H44" s="31">
        <f>+H31+H43</f>
        <v>91156000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138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1567856000</v>
      </c>
      <c r="G5" s="3">
        <v>1668368000</v>
      </c>
      <c r="H5" s="3">
        <v>1743836000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701203000</v>
      </c>
      <c r="G7" s="23">
        <f>SUM(G8:G20)</f>
        <v>768396000</v>
      </c>
      <c r="H7" s="23">
        <f>SUM(H8:H20)</f>
        <v>798453000</v>
      </c>
    </row>
    <row r="8" spans="5:8" ht="13.8" x14ac:dyDescent="0.3">
      <c r="E8" s="24" t="s">
        <v>11</v>
      </c>
      <c r="F8" s="9">
        <v>616348000</v>
      </c>
      <c r="G8" s="9">
        <v>672901000</v>
      </c>
      <c r="H8" s="9">
        <v>705697000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2638000</v>
      </c>
      <c r="G14" s="25">
        <v>2758000</v>
      </c>
      <c r="H14" s="25">
        <v>2882000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82217000</v>
      </c>
      <c r="G17" s="9">
        <v>92737000</v>
      </c>
      <c r="H17" s="9">
        <v>89874000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11357000</v>
      </c>
      <c r="G21" s="3">
        <f>SUM(G22:G30)</f>
        <v>8000000</v>
      </c>
      <c r="H21" s="3">
        <f>SUM(H22:H30)</f>
        <v>8100000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3557000</v>
      </c>
      <c r="G24" s="9"/>
      <c r="H24" s="9"/>
    </row>
    <row r="25" spans="5:8" ht="13.8" x14ac:dyDescent="0.3">
      <c r="E25" s="24" t="s">
        <v>28</v>
      </c>
      <c r="F25" s="9">
        <v>4800000</v>
      </c>
      <c r="G25" s="9">
        <v>5000000</v>
      </c>
      <c r="H25" s="9">
        <v>5000000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2280416000</v>
      </c>
      <c r="G31" s="16">
        <f>+G5+G6+G7+G21</f>
        <v>2444764000</v>
      </c>
      <c r="H31" s="16">
        <f>+H5+H6+H7+H21</f>
        <v>2550389000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113170000</v>
      </c>
      <c r="G33" s="3">
        <f>SUM(G34:G40)</f>
        <v>235800000</v>
      </c>
      <c r="H33" s="3">
        <f>SUM(H34:H40)</f>
        <v>255800000</v>
      </c>
    </row>
    <row r="34" spans="5:8" ht="13.8" x14ac:dyDescent="0.3">
      <c r="E34" s="24" t="s">
        <v>19</v>
      </c>
      <c r="F34" s="9">
        <v>113170000</v>
      </c>
      <c r="G34" s="9">
        <v>235800000</v>
      </c>
      <c r="H34" s="9">
        <v>255800000</v>
      </c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113170000</v>
      </c>
      <c r="G43" s="29">
        <f>+G33+G41</f>
        <v>235800000</v>
      </c>
      <c r="H43" s="29">
        <f>+H33+H41</f>
        <v>255800000</v>
      </c>
    </row>
    <row r="44" spans="5:8" ht="13.8" x14ac:dyDescent="0.25">
      <c r="E44" s="30" t="s">
        <v>42</v>
      </c>
      <c r="F44" s="31">
        <f>+F31+F43</f>
        <v>2393586000</v>
      </c>
      <c r="G44" s="31">
        <f>+G31+G43</f>
        <v>2680564000</v>
      </c>
      <c r="H44" s="31">
        <f>+H31+H43</f>
        <v>2806189000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139</v>
      </c>
      <c r="F125" s="14">
        <v>111700000</v>
      </c>
      <c r="G125" s="14">
        <v>121545000</v>
      </c>
      <c r="H125" s="14">
        <v>127041000</v>
      </c>
    </row>
    <row r="126" spans="5:8" x14ac:dyDescent="0.25">
      <c r="E126" s="1" t="s">
        <v>140</v>
      </c>
      <c r="F126" s="14">
        <v>267159000</v>
      </c>
      <c r="G126" s="14">
        <v>290705000</v>
      </c>
      <c r="H126" s="14">
        <v>303851000</v>
      </c>
    </row>
    <row r="127" spans="5:8" x14ac:dyDescent="0.25">
      <c r="E127" s="1" t="s">
        <v>141</v>
      </c>
      <c r="F127" s="14">
        <v>236057000</v>
      </c>
      <c r="G127" s="14">
        <v>256862000</v>
      </c>
      <c r="H127" s="14">
        <v>268478000</v>
      </c>
    </row>
    <row r="128" spans="5:8" x14ac:dyDescent="0.25">
      <c r="E128" s="1" t="s">
        <v>142</v>
      </c>
      <c r="F128" s="14">
        <v>209399000</v>
      </c>
      <c r="G128" s="14">
        <v>227855000</v>
      </c>
      <c r="H128" s="14">
        <v>238159000</v>
      </c>
    </row>
    <row r="129" spans="5:8" x14ac:dyDescent="0.25">
      <c r="E129" s="37" t="s">
        <v>48</v>
      </c>
      <c r="F129" s="36"/>
      <c r="G129" s="36"/>
      <c r="H129" s="36"/>
    </row>
    <row r="130" spans="5:8" x14ac:dyDescent="0.25">
      <c r="E130" s="35" t="s">
        <v>57</v>
      </c>
      <c r="F130" s="36"/>
      <c r="G130" s="36"/>
      <c r="H130" s="36"/>
    </row>
    <row r="131" spans="5:8" x14ac:dyDescent="0.25">
      <c r="E131" s="1" t="s">
        <v>139</v>
      </c>
      <c r="F131" s="14">
        <v>69891000</v>
      </c>
      <c r="G131" s="14">
        <v>73106000</v>
      </c>
      <c r="H131" s="14">
        <v>76412000</v>
      </c>
    </row>
    <row r="132" spans="5:8" x14ac:dyDescent="0.25">
      <c r="E132" s="1" t="s">
        <v>140</v>
      </c>
      <c r="F132" s="14">
        <v>167163000</v>
      </c>
      <c r="G132" s="14">
        <v>174852000</v>
      </c>
      <c r="H132" s="14">
        <v>182759000</v>
      </c>
    </row>
    <row r="133" spans="5:8" x14ac:dyDescent="0.25">
      <c r="E133" s="1" t="s">
        <v>141</v>
      </c>
      <c r="F133" s="14">
        <v>147702000</v>
      </c>
      <c r="G133" s="14">
        <v>154496000</v>
      </c>
      <c r="H133" s="14">
        <v>161483000</v>
      </c>
    </row>
    <row r="134" spans="5:8" x14ac:dyDescent="0.25">
      <c r="E134" s="1" t="s">
        <v>142</v>
      </c>
      <c r="F134" s="14">
        <v>131022000</v>
      </c>
      <c r="G134" s="14">
        <v>137049000</v>
      </c>
      <c r="H134" s="14">
        <v>143246000</v>
      </c>
    </row>
    <row r="135" spans="5:8" x14ac:dyDescent="0.25">
      <c r="E135" s="37" t="s">
        <v>48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35" t="s">
        <v>58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1" t="s">
        <v>139</v>
      </c>
      <c r="F139" s="14">
        <v>33111000</v>
      </c>
      <c r="G139" s="14">
        <v>36174000</v>
      </c>
      <c r="H139" s="14">
        <v>37950000</v>
      </c>
    </row>
    <row r="140" spans="5:8" x14ac:dyDescent="0.25">
      <c r="E140" s="1" t="s">
        <v>140</v>
      </c>
      <c r="F140" s="14">
        <v>222831000</v>
      </c>
      <c r="G140" s="14">
        <v>243444000</v>
      </c>
      <c r="H140" s="14">
        <v>255398000</v>
      </c>
    </row>
    <row r="141" spans="5:8" x14ac:dyDescent="0.25">
      <c r="E141" s="1" t="s">
        <v>141</v>
      </c>
      <c r="F141" s="14">
        <v>190399000</v>
      </c>
      <c r="G141" s="14">
        <v>208011000</v>
      </c>
      <c r="H141" s="14">
        <v>218225000</v>
      </c>
    </row>
    <row r="142" spans="5:8" x14ac:dyDescent="0.25">
      <c r="E142" s="1" t="s">
        <v>142</v>
      </c>
      <c r="F142" s="14">
        <v>165008000</v>
      </c>
      <c r="G142" s="14">
        <v>180272000</v>
      </c>
      <c r="H142" s="14">
        <v>189123000</v>
      </c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37" t="s">
        <v>48</v>
      </c>
      <c r="F144" s="36"/>
      <c r="G144" s="36"/>
      <c r="H144" s="36"/>
    </row>
    <row r="145" spans="5:8" x14ac:dyDescent="0.25">
      <c r="E145" s="35" t="s">
        <v>59</v>
      </c>
      <c r="F145" s="36"/>
      <c r="G145" s="36"/>
      <c r="H145" s="36"/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1" t="s">
        <v>139</v>
      </c>
      <c r="F147" s="14">
        <v>5000000</v>
      </c>
      <c r="G147" s="14">
        <v>8460000</v>
      </c>
      <c r="H147" s="14">
        <v>6359000</v>
      </c>
    </row>
    <row r="148" spans="5:8" x14ac:dyDescent="0.25">
      <c r="E148" s="1" t="s">
        <v>140</v>
      </c>
      <c r="F148" s="14">
        <v>67217000</v>
      </c>
      <c r="G148" s="14">
        <v>67172000</v>
      </c>
      <c r="H148" s="14">
        <v>70905000</v>
      </c>
    </row>
    <row r="149" spans="5:8" x14ac:dyDescent="0.25">
      <c r="E149" s="1" t="s">
        <v>141</v>
      </c>
      <c r="F149" s="14">
        <v>5000000</v>
      </c>
      <c r="G149" s="14">
        <v>8567000</v>
      </c>
      <c r="H149" s="14">
        <v>6250000</v>
      </c>
    </row>
    <row r="150" spans="5:8" x14ac:dyDescent="0.25">
      <c r="E150" s="1" t="s">
        <v>142</v>
      </c>
      <c r="F150" s="14">
        <v>5000000</v>
      </c>
      <c r="G150" s="14">
        <v>8538000</v>
      </c>
      <c r="H150" s="14">
        <v>6360000</v>
      </c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9:H129"/>
    <mergeCell ref="E130:H130"/>
    <mergeCell ref="E135:H135"/>
    <mergeCell ref="E145:H145"/>
    <mergeCell ref="E146:H146"/>
    <mergeCell ref="E136:H136"/>
    <mergeCell ref="E137:H137"/>
    <mergeCell ref="E138:H138"/>
    <mergeCell ref="E143:H143"/>
    <mergeCell ref="E144:H144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5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298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245311000</v>
      </c>
      <c r="G5" s="3">
        <v>243904000</v>
      </c>
      <c r="H5" s="3">
        <v>254923000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70241000</v>
      </c>
      <c r="G7" s="23">
        <f>SUM(G8:G20)</f>
        <v>75105000</v>
      </c>
      <c r="H7" s="23">
        <f>SUM(H8:H20)</f>
        <v>78484000</v>
      </c>
    </row>
    <row r="8" spans="5:8" ht="13.8" x14ac:dyDescent="0.3">
      <c r="E8" s="24" t="s">
        <v>11</v>
      </c>
      <c r="F8" s="9">
        <v>54524000</v>
      </c>
      <c r="G8" s="9">
        <v>59105000</v>
      </c>
      <c r="H8" s="9">
        <v>61761000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16000000</v>
      </c>
      <c r="H11" s="9">
        <v>16723000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15717000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4169000</v>
      </c>
      <c r="G21" s="3">
        <f>SUM(G22:G30)</f>
        <v>2500000</v>
      </c>
      <c r="H21" s="3">
        <f>SUM(H22:H30)</f>
        <v>2600000</v>
      </c>
    </row>
    <row r="22" spans="5:8" ht="13.8" x14ac:dyDescent="0.3">
      <c r="E22" s="24" t="s">
        <v>25</v>
      </c>
      <c r="F22" s="25">
        <v>2400000</v>
      </c>
      <c r="G22" s="25">
        <v>2500000</v>
      </c>
      <c r="H22" s="25">
        <v>2600000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1769000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319721000</v>
      </c>
      <c r="G31" s="16">
        <f>+G5+G6+G7+G21</f>
        <v>321509000</v>
      </c>
      <c r="H31" s="16">
        <f>+H5+H6+H7+H21</f>
        <v>336007000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4368000</v>
      </c>
      <c r="G33" s="3">
        <f>SUM(G34:G40)</f>
        <v>8181000</v>
      </c>
      <c r="H33" s="3">
        <f>SUM(H34:H40)</f>
        <v>6160000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4368000</v>
      </c>
      <c r="G35" s="9">
        <v>8181000</v>
      </c>
      <c r="H35" s="9">
        <v>6160000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4368000</v>
      </c>
      <c r="G43" s="29">
        <f>+G33+G41</f>
        <v>8181000</v>
      </c>
      <c r="H43" s="29">
        <f>+H33+H41</f>
        <v>6160000</v>
      </c>
    </row>
    <row r="44" spans="5:8" ht="13.8" x14ac:dyDescent="0.25">
      <c r="E44" s="30" t="s">
        <v>42</v>
      </c>
      <c r="F44" s="31">
        <f>+F31+F43</f>
        <v>324089000</v>
      </c>
      <c r="G44" s="31">
        <f>+G31+G43</f>
        <v>329690000</v>
      </c>
      <c r="H44" s="31">
        <f>+H31+H43</f>
        <v>342167000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299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186922000</v>
      </c>
      <c r="G5" s="3">
        <v>185928000</v>
      </c>
      <c r="H5" s="3">
        <v>194330000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68900000</v>
      </c>
      <c r="G7" s="23">
        <f>SUM(G8:G20)</f>
        <v>53438000</v>
      </c>
      <c r="H7" s="23">
        <f>SUM(H8:H20)</f>
        <v>55789000</v>
      </c>
    </row>
    <row r="8" spans="5:8" ht="13.8" x14ac:dyDescent="0.3">
      <c r="E8" s="24" t="s">
        <v>11</v>
      </c>
      <c r="F8" s="9">
        <v>52929000</v>
      </c>
      <c r="G8" s="9">
        <v>46438000</v>
      </c>
      <c r="H8" s="9">
        <v>48473000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15971000</v>
      </c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3605000</v>
      </c>
      <c r="G21" s="3">
        <f>SUM(G22:G30)</f>
        <v>2300000</v>
      </c>
      <c r="H21" s="3">
        <f>SUM(H22:H30)</f>
        <v>2400000</v>
      </c>
    </row>
    <row r="22" spans="5:8" ht="13.8" x14ac:dyDescent="0.3">
      <c r="E22" s="24" t="s">
        <v>25</v>
      </c>
      <c r="F22" s="25">
        <v>2200000</v>
      </c>
      <c r="G22" s="25">
        <v>2300000</v>
      </c>
      <c r="H22" s="25">
        <v>2400000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1405000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259427000</v>
      </c>
      <c r="G31" s="16">
        <f>+G5+G6+G7+G21</f>
        <v>241666000</v>
      </c>
      <c r="H31" s="16">
        <f>+H5+H6+H7+H21</f>
        <v>252519000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15427000</v>
      </c>
      <c r="G33" s="3">
        <f>SUM(G34:G40)</f>
        <v>4631000</v>
      </c>
      <c r="H33" s="3">
        <f>SUM(H34:H40)</f>
        <v>10249000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15427000</v>
      </c>
      <c r="G35" s="9">
        <v>4631000</v>
      </c>
      <c r="H35" s="9">
        <v>10249000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15427000</v>
      </c>
      <c r="G43" s="29">
        <f>+G33+G41</f>
        <v>4631000</v>
      </c>
      <c r="H43" s="29">
        <f>+H33+H41</f>
        <v>10249000</v>
      </c>
    </row>
    <row r="44" spans="5:8" ht="13.8" x14ac:dyDescent="0.25">
      <c r="E44" s="30" t="s">
        <v>42</v>
      </c>
      <c r="F44" s="31">
        <f>+F31+F43</f>
        <v>274854000</v>
      </c>
      <c r="G44" s="31">
        <f>+G31+G43</f>
        <v>246297000</v>
      </c>
      <c r="H44" s="31">
        <f>+H31+H43</f>
        <v>262768000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300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1481181000</v>
      </c>
      <c r="G5" s="3">
        <v>1548132000</v>
      </c>
      <c r="H5" s="3">
        <v>1618222000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904167000</v>
      </c>
      <c r="G7" s="23">
        <f>SUM(G8:G20)</f>
        <v>1032883000</v>
      </c>
      <c r="H7" s="23">
        <f>SUM(H8:H20)</f>
        <v>1039975000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>
        <v>189331000</v>
      </c>
      <c r="G10" s="25">
        <v>196295000</v>
      </c>
      <c r="H10" s="25">
        <v>209729000</v>
      </c>
    </row>
    <row r="11" spans="5:8" ht="13.8" x14ac:dyDescent="0.3">
      <c r="E11" s="24" t="s">
        <v>14</v>
      </c>
      <c r="F11" s="9">
        <v>11755000</v>
      </c>
      <c r="G11" s="9">
        <v>12000000</v>
      </c>
      <c r="H11" s="9">
        <v>12542000</v>
      </c>
    </row>
    <row r="12" spans="5:8" ht="13.8" x14ac:dyDescent="0.3">
      <c r="E12" s="24" t="s">
        <v>15</v>
      </c>
      <c r="F12" s="9">
        <v>44320000</v>
      </c>
      <c r="G12" s="9">
        <v>44500000</v>
      </c>
      <c r="H12" s="9">
        <v>40000000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155509000</v>
      </c>
      <c r="G16" s="9">
        <v>255509000</v>
      </c>
      <c r="H16" s="9">
        <v>207387000</v>
      </c>
    </row>
    <row r="17" spans="5:8" ht="13.8" x14ac:dyDescent="0.3">
      <c r="E17" s="24" t="s">
        <v>20</v>
      </c>
      <c r="F17" s="9">
        <v>65000000</v>
      </c>
      <c r="G17" s="9">
        <v>70022000</v>
      </c>
      <c r="H17" s="9">
        <v>95396000</v>
      </c>
    </row>
    <row r="18" spans="5:8" ht="13.8" x14ac:dyDescent="0.3">
      <c r="E18" s="24" t="s">
        <v>21</v>
      </c>
      <c r="F18" s="25">
        <v>4765000</v>
      </c>
      <c r="G18" s="25"/>
      <c r="H18" s="25"/>
    </row>
    <row r="19" spans="5:8" ht="13.8" x14ac:dyDescent="0.3">
      <c r="E19" s="24" t="s">
        <v>22</v>
      </c>
      <c r="F19" s="9">
        <v>433487000</v>
      </c>
      <c r="G19" s="9">
        <v>454557000</v>
      </c>
      <c r="H19" s="9">
        <v>474921000</v>
      </c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19931000</v>
      </c>
      <c r="G21" s="3">
        <f>SUM(G22:G30)</f>
        <v>10500000</v>
      </c>
      <c r="H21" s="3">
        <f>SUM(H22:H30)</f>
        <v>17100000</v>
      </c>
    </row>
    <row r="22" spans="5:8" ht="13.8" x14ac:dyDescent="0.3">
      <c r="E22" s="24" t="s">
        <v>25</v>
      </c>
      <c r="F22" s="25">
        <v>2400000</v>
      </c>
      <c r="G22" s="25">
        <v>2500000</v>
      </c>
      <c r="H22" s="25">
        <v>2600000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6531000</v>
      </c>
      <c r="G24" s="9"/>
      <c r="H24" s="9"/>
    </row>
    <row r="25" spans="5:8" ht="13.8" x14ac:dyDescent="0.3">
      <c r="E25" s="24" t="s">
        <v>28</v>
      </c>
      <c r="F25" s="9">
        <v>8000000</v>
      </c>
      <c r="G25" s="9">
        <v>8000000</v>
      </c>
      <c r="H25" s="9">
        <v>9500000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3000000</v>
      </c>
      <c r="G27" s="9"/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2405279000</v>
      </c>
      <c r="G31" s="16">
        <f>+G5+G6+G7+G21</f>
        <v>2591515000</v>
      </c>
      <c r="H31" s="16">
        <f>+H5+H6+H7+H21</f>
        <v>2675297000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38258000</v>
      </c>
      <c r="G33" s="3">
        <f>SUM(G34:G40)</f>
        <v>102312000</v>
      </c>
      <c r="H33" s="3">
        <f>SUM(H34:H40)</f>
        <v>62386000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36258000</v>
      </c>
      <c r="G35" s="9">
        <v>99579000</v>
      </c>
      <c r="H35" s="9">
        <v>60386000</v>
      </c>
    </row>
    <row r="36" spans="5:8" ht="13.8" x14ac:dyDescent="0.3">
      <c r="E36" s="24" t="s">
        <v>38</v>
      </c>
      <c r="F36" s="9">
        <v>2000000</v>
      </c>
      <c r="G36" s="9">
        <v>2733000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38258000</v>
      </c>
      <c r="G43" s="29">
        <f>+G33+G41</f>
        <v>102312000</v>
      </c>
      <c r="H43" s="29">
        <f>+H33+H41</f>
        <v>62386000</v>
      </c>
    </row>
    <row r="44" spans="5:8" ht="13.8" x14ac:dyDescent="0.25">
      <c r="E44" s="30" t="s">
        <v>42</v>
      </c>
      <c r="F44" s="31">
        <f>+F31+F43</f>
        <v>2443537000</v>
      </c>
      <c r="G44" s="31">
        <f>+G31+G43</f>
        <v>2693827000</v>
      </c>
      <c r="H44" s="31">
        <f>+H31+H43</f>
        <v>2737683000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301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334363000</v>
      </c>
      <c r="G5" s="3">
        <v>331775000</v>
      </c>
      <c r="H5" s="3">
        <v>346767000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66752000</v>
      </c>
      <c r="G7" s="23">
        <f>SUM(G8:G20)</f>
        <v>79464000</v>
      </c>
      <c r="H7" s="23">
        <f>SUM(H8:H20)</f>
        <v>83093000</v>
      </c>
    </row>
    <row r="8" spans="5:8" ht="13.8" x14ac:dyDescent="0.3">
      <c r="E8" s="24" t="s">
        <v>11</v>
      </c>
      <c r="F8" s="9">
        <v>66752000</v>
      </c>
      <c r="G8" s="9">
        <v>72464000</v>
      </c>
      <c r="H8" s="9">
        <v>75777000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3891000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1891000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405006000</v>
      </c>
      <c r="G31" s="16">
        <f>+G5+G6+G7+G21</f>
        <v>413339000</v>
      </c>
      <c r="H31" s="16">
        <f>+H5+H6+H7+H21</f>
        <v>432060000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18790000</v>
      </c>
      <c r="G33" s="3">
        <f>SUM(G34:G40)</f>
        <v>11450000</v>
      </c>
      <c r="H33" s="3">
        <f>SUM(H34:H40)</f>
        <v>8533000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18790000</v>
      </c>
      <c r="G35" s="9">
        <v>11450000</v>
      </c>
      <c r="H35" s="9">
        <v>8533000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18790000</v>
      </c>
      <c r="G43" s="29">
        <f>+G33+G41</f>
        <v>11450000</v>
      </c>
      <c r="H43" s="29">
        <f>+H33+H41</f>
        <v>8533000</v>
      </c>
    </row>
    <row r="44" spans="5:8" ht="13.8" x14ac:dyDescent="0.25">
      <c r="E44" s="30" t="s">
        <v>42</v>
      </c>
      <c r="F44" s="31">
        <f>+F31+F43</f>
        <v>423796000</v>
      </c>
      <c r="G44" s="31">
        <f>+G31+G43</f>
        <v>424789000</v>
      </c>
      <c r="H44" s="31">
        <f>+H31+H43</f>
        <v>440593000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143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856194000</v>
      </c>
      <c r="G5" s="3">
        <v>902666000</v>
      </c>
      <c r="H5" s="3">
        <v>943499000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433749000</v>
      </c>
      <c r="G7" s="23">
        <f>SUM(G8:G20)</f>
        <v>443960000</v>
      </c>
      <c r="H7" s="23">
        <f>SUM(H8:H20)</f>
        <v>467378000</v>
      </c>
    </row>
    <row r="8" spans="5:8" ht="13.8" x14ac:dyDescent="0.3">
      <c r="E8" s="24" t="s">
        <v>11</v>
      </c>
      <c r="F8" s="9">
        <v>275909000</v>
      </c>
      <c r="G8" s="9">
        <v>300969000</v>
      </c>
      <c r="H8" s="9">
        <v>315502000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2840000</v>
      </c>
      <c r="G14" s="25">
        <v>2969000</v>
      </c>
      <c r="H14" s="25">
        <v>3103000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155000000</v>
      </c>
      <c r="G17" s="9">
        <v>140022000</v>
      </c>
      <c r="H17" s="9">
        <v>148773000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4659000</v>
      </c>
      <c r="G21" s="3">
        <f>SUM(G22:G30)</f>
        <v>1200000</v>
      </c>
      <c r="H21" s="3">
        <f>SUM(H22:H30)</f>
        <v>1400000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3659000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1294602000</v>
      </c>
      <c r="G31" s="16">
        <f>+G5+G6+G7+G21</f>
        <v>1347826000</v>
      </c>
      <c r="H31" s="16">
        <f>+H5+H6+H7+H21</f>
        <v>1412277000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1294602000</v>
      </c>
      <c r="G44" s="31">
        <f>+G31+G43</f>
        <v>1347826000</v>
      </c>
      <c r="H44" s="31">
        <f>+H31+H43</f>
        <v>1412277000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144</v>
      </c>
      <c r="F125" s="14">
        <v>90788000</v>
      </c>
      <c r="G125" s="14">
        <v>98789000</v>
      </c>
      <c r="H125" s="14">
        <v>103257000</v>
      </c>
    </row>
    <row r="126" spans="5:8" x14ac:dyDescent="0.25">
      <c r="E126" s="1" t="s">
        <v>145</v>
      </c>
      <c r="F126" s="14">
        <v>68099000</v>
      </c>
      <c r="G126" s="14">
        <v>74101000</v>
      </c>
      <c r="H126" s="14">
        <v>77452000</v>
      </c>
    </row>
    <row r="127" spans="5:8" x14ac:dyDescent="0.25">
      <c r="E127" s="1" t="s">
        <v>146</v>
      </c>
      <c r="F127" s="14">
        <v>121477000</v>
      </c>
      <c r="G127" s="14">
        <v>132184000</v>
      </c>
      <c r="H127" s="14">
        <v>138162000</v>
      </c>
    </row>
    <row r="128" spans="5:8" x14ac:dyDescent="0.25">
      <c r="E128" s="37" t="s">
        <v>48</v>
      </c>
      <c r="F128" s="36"/>
      <c r="G128" s="36"/>
      <c r="H128" s="36"/>
    </row>
    <row r="129" spans="5:8" x14ac:dyDescent="0.25">
      <c r="E129" s="35" t="s">
        <v>57</v>
      </c>
      <c r="F129" s="36"/>
      <c r="G129" s="36"/>
      <c r="H129" s="36"/>
    </row>
    <row r="130" spans="5:8" x14ac:dyDescent="0.25">
      <c r="E130" s="1" t="s">
        <v>144</v>
      </c>
      <c r="F130" s="14">
        <v>56806000</v>
      </c>
      <c r="G130" s="14">
        <v>59419000</v>
      </c>
      <c r="H130" s="14">
        <v>62106000</v>
      </c>
    </row>
    <row r="131" spans="5:8" x14ac:dyDescent="0.25">
      <c r="E131" s="1" t="s">
        <v>145</v>
      </c>
      <c r="F131" s="14">
        <v>42610000</v>
      </c>
      <c r="G131" s="14">
        <v>44570000</v>
      </c>
      <c r="H131" s="14">
        <v>46586000</v>
      </c>
    </row>
    <row r="132" spans="5:8" x14ac:dyDescent="0.25">
      <c r="E132" s="1" t="s">
        <v>146</v>
      </c>
      <c r="F132" s="14">
        <v>76009000</v>
      </c>
      <c r="G132" s="14">
        <v>79506000</v>
      </c>
      <c r="H132" s="14">
        <v>83101000</v>
      </c>
    </row>
    <row r="133" spans="5:8" x14ac:dyDescent="0.25">
      <c r="E133" s="37" t="s">
        <v>48</v>
      </c>
      <c r="F133" s="36"/>
      <c r="G133" s="36"/>
      <c r="H133" s="36"/>
    </row>
    <row r="134" spans="5:8" x14ac:dyDescent="0.25">
      <c r="E134" s="37" t="s">
        <v>48</v>
      </c>
      <c r="F134" s="36"/>
      <c r="G134" s="36"/>
      <c r="H134" s="36"/>
    </row>
    <row r="135" spans="5:8" x14ac:dyDescent="0.25">
      <c r="E135" s="35" t="s">
        <v>58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1" t="s">
        <v>144</v>
      </c>
      <c r="F137" s="14">
        <v>95560000</v>
      </c>
      <c r="G137" s="14">
        <v>104400000</v>
      </c>
      <c r="H137" s="14">
        <v>109526000</v>
      </c>
    </row>
    <row r="138" spans="5:8" x14ac:dyDescent="0.25">
      <c r="E138" s="1" t="s">
        <v>145</v>
      </c>
      <c r="F138" s="14">
        <v>63783000</v>
      </c>
      <c r="G138" s="14">
        <v>69683000</v>
      </c>
      <c r="H138" s="14">
        <v>73104000</v>
      </c>
    </row>
    <row r="139" spans="5:8" x14ac:dyDescent="0.25">
      <c r="E139" s="1" t="s">
        <v>146</v>
      </c>
      <c r="F139" s="14">
        <v>111566000</v>
      </c>
      <c r="G139" s="14">
        <v>121886000</v>
      </c>
      <c r="H139" s="14">
        <v>127871000</v>
      </c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37" t="s">
        <v>48</v>
      </c>
      <c r="F141" s="36"/>
      <c r="G141" s="36"/>
      <c r="H141" s="36"/>
    </row>
    <row r="142" spans="5:8" x14ac:dyDescent="0.25">
      <c r="E142" s="35" t="s">
        <v>59</v>
      </c>
      <c r="F142" s="36"/>
      <c r="G142" s="36"/>
      <c r="H142" s="36"/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1" t="s">
        <v>144</v>
      </c>
      <c r="F144" s="14">
        <v>52000000</v>
      </c>
      <c r="G144" s="14">
        <v>49000000</v>
      </c>
      <c r="H144" s="14">
        <v>55263000</v>
      </c>
    </row>
    <row r="145" spans="5:8" x14ac:dyDescent="0.25">
      <c r="E145" s="1" t="s">
        <v>145</v>
      </c>
      <c r="F145" s="14">
        <v>52000000</v>
      </c>
      <c r="G145" s="14">
        <v>60000000</v>
      </c>
      <c r="H145" s="14">
        <v>62287000</v>
      </c>
    </row>
    <row r="146" spans="5:8" x14ac:dyDescent="0.25">
      <c r="E146" s="1" t="s">
        <v>146</v>
      </c>
      <c r="F146" s="14">
        <v>51000000</v>
      </c>
      <c r="G146" s="14">
        <v>31022000</v>
      </c>
      <c r="H146" s="14">
        <v>31223000</v>
      </c>
    </row>
    <row r="147" spans="5:8" x14ac:dyDescent="0.25">
      <c r="F147" s="17"/>
      <c r="G147" s="17"/>
      <c r="H147" s="17"/>
    </row>
    <row r="148" spans="5:8" x14ac:dyDescent="0.25">
      <c r="F148" s="17"/>
      <c r="G148" s="17"/>
      <c r="H148" s="17"/>
    </row>
    <row r="149" spans="5:8" x14ac:dyDescent="0.25">
      <c r="F149" s="17"/>
      <c r="G149" s="17"/>
      <c r="H149" s="17"/>
    </row>
    <row r="150" spans="5:8" x14ac:dyDescent="0.25">
      <c r="F150" s="17"/>
      <c r="G150" s="17"/>
      <c r="H150" s="17"/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8:H128"/>
    <mergeCell ref="E129:H129"/>
    <mergeCell ref="E133:H133"/>
    <mergeCell ref="E142:H142"/>
    <mergeCell ref="E143:H143"/>
    <mergeCell ref="E134:H134"/>
    <mergeCell ref="E135:H135"/>
    <mergeCell ref="E136:H136"/>
    <mergeCell ref="E140:H140"/>
    <mergeCell ref="E141:H141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1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302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155651000</v>
      </c>
      <c r="G5" s="3">
        <v>164825000</v>
      </c>
      <c r="H5" s="3">
        <v>172248000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49780000</v>
      </c>
      <c r="G7" s="23">
        <f>SUM(G8:G20)</f>
        <v>58910000</v>
      </c>
      <c r="H7" s="23">
        <f>SUM(H8:H20)</f>
        <v>61495000</v>
      </c>
    </row>
    <row r="8" spans="5:8" ht="13.8" x14ac:dyDescent="0.3">
      <c r="E8" s="24" t="s">
        <v>11</v>
      </c>
      <c r="F8" s="9">
        <v>29780000</v>
      </c>
      <c r="G8" s="9">
        <v>42910000</v>
      </c>
      <c r="H8" s="9">
        <v>44772000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20000000</v>
      </c>
      <c r="G11" s="9">
        <v>16000000</v>
      </c>
      <c r="H11" s="9">
        <v>16723000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4454000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1454000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209885000</v>
      </c>
      <c r="G31" s="16">
        <f>+G5+G6+G7+G21</f>
        <v>226735000</v>
      </c>
      <c r="H31" s="16">
        <f>+H5+H6+H7+H21</f>
        <v>236843000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111354000</v>
      </c>
      <c r="G33" s="3">
        <f>SUM(G34:G40)</f>
        <v>65880000</v>
      </c>
      <c r="H33" s="3">
        <f>SUM(H34:H40)</f>
        <v>72954000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2669000</v>
      </c>
      <c r="G35" s="9">
        <v>815000</v>
      </c>
      <c r="H35" s="9">
        <v>4136000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51764000</v>
      </c>
      <c r="G38" s="9">
        <v>65065000</v>
      </c>
      <c r="H38" s="9">
        <v>68818000</v>
      </c>
    </row>
    <row r="39" spans="5:8" ht="13.8" x14ac:dyDescent="0.3">
      <c r="E39" s="24" t="s">
        <v>11</v>
      </c>
      <c r="F39" s="9">
        <v>9921000</v>
      </c>
      <c r="G39" s="9"/>
      <c r="H39" s="9"/>
    </row>
    <row r="40" spans="5:8" ht="13.8" x14ac:dyDescent="0.3">
      <c r="E40" s="24" t="s">
        <v>40</v>
      </c>
      <c r="F40" s="9">
        <v>47000000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111354000</v>
      </c>
      <c r="G43" s="29">
        <f>+G33+G41</f>
        <v>65880000</v>
      </c>
      <c r="H43" s="29">
        <f>+H33+H41</f>
        <v>72954000</v>
      </c>
    </row>
    <row r="44" spans="5:8" ht="13.8" x14ac:dyDescent="0.25">
      <c r="E44" s="30" t="s">
        <v>42</v>
      </c>
      <c r="F44" s="31">
        <f>+F31+F43</f>
        <v>321239000</v>
      </c>
      <c r="G44" s="31">
        <f>+G31+G43</f>
        <v>292615000</v>
      </c>
      <c r="H44" s="31">
        <f>+H31+H43</f>
        <v>309797000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303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254203000</v>
      </c>
      <c r="G5" s="3">
        <v>265671000</v>
      </c>
      <c r="H5" s="3">
        <v>277699000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52566000</v>
      </c>
      <c r="G7" s="23">
        <f>SUM(G8:G20)</f>
        <v>68178000</v>
      </c>
      <c r="H7" s="23">
        <f>SUM(H8:H20)</f>
        <v>71237000</v>
      </c>
    </row>
    <row r="8" spans="5:8" ht="13.8" x14ac:dyDescent="0.3">
      <c r="E8" s="24" t="s">
        <v>11</v>
      </c>
      <c r="F8" s="9">
        <v>52566000</v>
      </c>
      <c r="G8" s="9">
        <v>56966000</v>
      </c>
      <c r="H8" s="9">
        <v>59518000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11212000</v>
      </c>
      <c r="H11" s="9">
        <v>11719000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7378000</v>
      </c>
      <c r="G21" s="3">
        <f>SUM(G22:G30)</f>
        <v>2000000</v>
      </c>
      <c r="H21" s="3">
        <f>SUM(H22:H30)</f>
        <v>7200000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1478000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/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314147000</v>
      </c>
      <c r="G31" s="16">
        <f>+G5+G6+G7+G21</f>
        <v>335849000</v>
      </c>
      <c r="H31" s="16">
        <f>+H5+H6+H7+H21</f>
        <v>356136000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85388000</v>
      </c>
      <c r="G33" s="3">
        <f>SUM(G34:G40)</f>
        <v>102332000</v>
      </c>
      <c r="H33" s="3">
        <f>SUM(H34:H40)</f>
        <v>80980000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22088000</v>
      </c>
      <c r="G35" s="9">
        <v>24721000</v>
      </c>
      <c r="H35" s="9">
        <v>8988000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63300000</v>
      </c>
      <c r="G38" s="9">
        <v>77611000</v>
      </c>
      <c r="H38" s="9">
        <v>71992000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85388000</v>
      </c>
      <c r="G43" s="29">
        <f>+G33+G41</f>
        <v>102332000</v>
      </c>
      <c r="H43" s="29">
        <f>+H33+H41</f>
        <v>80980000</v>
      </c>
    </row>
    <row r="44" spans="5:8" ht="13.8" x14ac:dyDescent="0.25">
      <c r="E44" s="30" t="s">
        <v>42</v>
      </c>
      <c r="F44" s="31">
        <f>+F31+F43</f>
        <v>399535000</v>
      </c>
      <c r="G44" s="31">
        <f>+G31+G43</f>
        <v>438181000</v>
      </c>
      <c r="H44" s="31">
        <f>+H31+H43</f>
        <v>437116000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304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144284000</v>
      </c>
      <c r="G5" s="3">
        <v>150131000</v>
      </c>
      <c r="H5" s="3">
        <v>156905000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138833000</v>
      </c>
      <c r="G7" s="23">
        <f>SUM(G8:G20)</f>
        <v>134267000</v>
      </c>
      <c r="H7" s="23">
        <f>SUM(H8:H20)</f>
        <v>137033000</v>
      </c>
    </row>
    <row r="8" spans="5:8" ht="13.8" x14ac:dyDescent="0.3">
      <c r="E8" s="24" t="s">
        <v>11</v>
      </c>
      <c r="F8" s="9">
        <v>30833000</v>
      </c>
      <c r="G8" s="9">
        <v>33223000</v>
      </c>
      <c r="H8" s="9">
        <v>34608000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15000000</v>
      </c>
      <c r="G11" s="9">
        <v>10000000</v>
      </c>
      <c r="H11" s="9">
        <v>10452000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93000000</v>
      </c>
      <c r="G17" s="9">
        <v>91044000</v>
      </c>
      <c r="H17" s="9">
        <v>91973000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6460000</v>
      </c>
      <c r="G21" s="3">
        <f>SUM(G22:G30)</f>
        <v>7000000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1560000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3000000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289577000</v>
      </c>
      <c r="G31" s="16">
        <f>+G5+G6+G7+G21</f>
        <v>291398000</v>
      </c>
      <c r="H31" s="16">
        <f>+H5+H6+H7+H21</f>
        <v>296038000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1259000</v>
      </c>
      <c r="G33" s="3">
        <f>SUM(G34:G40)</f>
        <v>696000</v>
      </c>
      <c r="H33" s="3">
        <f>SUM(H34:H40)</f>
        <v>4674000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1259000</v>
      </c>
      <c r="G35" s="9">
        <v>696000</v>
      </c>
      <c r="H35" s="9">
        <v>4674000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1259000</v>
      </c>
      <c r="G43" s="29">
        <f>+G33+G41</f>
        <v>696000</v>
      </c>
      <c r="H43" s="29">
        <f>+H33+H41</f>
        <v>4674000</v>
      </c>
    </row>
    <row r="44" spans="5:8" ht="13.8" x14ac:dyDescent="0.25">
      <c r="E44" s="30" t="s">
        <v>42</v>
      </c>
      <c r="F44" s="31">
        <f>+F31+F43</f>
        <v>290836000</v>
      </c>
      <c r="G44" s="31">
        <f>+G31+G43</f>
        <v>292094000</v>
      </c>
      <c r="H44" s="31">
        <f>+H31+H43</f>
        <v>300712000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305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627028000</v>
      </c>
      <c r="G5" s="3">
        <v>644158000</v>
      </c>
      <c r="H5" s="3">
        <v>673359000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276100000</v>
      </c>
      <c r="G7" s="23">
        <f>SUM(G8:G20)</f>
        <v>302112000</v>
      </c>
      <c r="H7" s="23">
        <f>SUM(H8:H20)</f>
        <v>306256000</v>
      </c>
    </row>
    <row r="8" spans="5:8" ht="13.8" x14ac:dyDescent="0.3">
      <c r="E8" s="24" t="s">
        <v>11</v>
      </c>
      <c r="F8" s="9">
        <v>190684000</v>
      </c>
      <c r="G8" s="9">
        <v>207860000</v>
      </c>
      <c r="H8" s="9">
        <v>217821000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13416000</v>
      </c>
      <c r="G11" s="9">
        <v>6230000</v>
      </c>
      <c r="H11" s="9">
        <v>6512000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72000000</v>
      </c>
      <c r="G17" s="9">
        <v>88022000</v>
      </c>
      <c r="H17" s="9">
        <v>81923000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9108000</v>
      </c>
      <c r="G21" s="3">
        <f>SUM(G22:G30)</f>
        <v>5500000</v>
      </c>
      <c r="H21" s="3">
        <f>SUM(H22:H30)</f>
        <v>3600000</v>
      </c>
    </row>
    <row r="22" spans="5:8" ht="13.8" x14ac:dyDescent="0.3">
      <c r="E22" s="24" t="s">
        <v>25</v>
      </c>
      <c r="F22" s="25">
        <v>3500000</v>
      </c>
      <c r="G22" s="25">
        <v>3500000</v>
      </c>
      <c r="H22" s="25">
        <v>3600000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1608000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2000000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912236000</v>
      </c>
      <c r="G31" s="16">
        <f>+G5+G6+G7+G21</f>
        <v>951770000</v>
      </c>
      <c r="H31" s="16">
        <f>+H5+H6+H7+H21</f>
        <v>983215000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167113000</v>
      </c>
      <c r="G33" s="3">
        <f>SUM(G34:G40)</f>
        <v>60257000</v>
      </c>
      <c r="H33" s="3">
        <f>SUM(H34:H40)</f>
        <v>18300000</v>
      </c>
    </row>
    <row r="34" spans="5:8" ht="13.8" x14ac:dyDescent="0.3">
      <c r="E34" s="24" t="s">
        <v>19</v>
      </c>
      <c r="F34" s="9">
        <v>130000000</v>
      </c>
      <c r="G34" s="9">
        <v>30000000</v>
      </c>
      <c r="H34" s="9"/>
    </row>
    <row r="35" spans="5:8" ht="13.8" x14ac:dyDescent="0.3">
      <c r="E35" s="24" t="s">
        <v>37</v>
      </c>
      <c r="F35" s="9">
        <v>37113000</v>
      </c>
      <c r="G35" s="9">
        <v>30257000</v>
      </c>
      <c r="H35" s="9">
        <v>18300000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167113000</v>
      </c>
      <c r="G43" s="29">
        <f>+G33+G41</f>
        <v>60257000</v>
      </c>
      <c r="H43" s="29">
        <f>+H33+H41</f>
        <v>18300000</v>
      </c>
    </row>
    <row r="44" spans="5:8" ht="13.8" x14ac:dyDescent="0.25">
      <c r="E44" s="30" t="s">
        <v>42</v>
      </c>
      <c r="F44" s="31">
        <f>+F31+F43</f>
        <v>1079349000</v>
      </c>
      <c r="G44" s="31">
        <f>+G31+G43</f>
        <v>1012027000</v>
      </c>
      <c r="H44" s="31">
        <f>+H31+H43</f>
        <v>1001515000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198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137520000</v>
      </c>
      <c r="G5" s="3">
        <v>136575000</v>
      </c>
      <c r="H5" s="3">
        <v>142739000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76308000</v>
      </c>
      <c r="G7" s="23">
        <f>SUM(G8:G20)</f>
        <v>44270000</v>
      </c>
      <c r="H7" s="23">
        <f>SUM(H8:H20)</f>
        <v>46169000</v>
      </c>
    </row>
    <row r="8" spans="5:8" ht="13.8" x14ac:dyDescent="0.3">
      <c r="E8" s="24" t="s">
        <v>11</v>
      </c>
      <c r="F8" s="9">
        <v>39723000</v>
      </c>
      <c r="G8" s="9">
        <v>36817000</v>
      </c>
      <c r="H8" s="9">
        <v>38379000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17440000</v>
      </c>
      <c r="G11" s="9">
        <v>7453000</v>
      </c>
      <c r="H11" s="9">
        <v>7790000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19145000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3999000</v>
      </c>
      <c r="G21" s="3">
        <f>SUM(G22:G30)</f>
        <v>6400000</v>
      </c>
      <c r="H21" s="3">
        <f>SUM(H22:H30)</f>
        <v>6500000</v>
      </c>
    </row>
    <row r="22" spans="5:8" ht="13.8" x14ac:dyDescent="0.3">
      <c r="E22" s="24" t="s">
        <v>25</v>
      </c>
      <c r="F22" s="25">
        <v>2200000</v>
      </c>
      <c r="G22" s="25">
        <v>2400000</v>
      </c>
      <c r="H22" s="25">
        <v>2500000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1799000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4000000</v>
      </c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217827000</v>
      </c>
      <c r="G31" s="16">
        <f>+G5+G6+G7+G21</f>
        <v>187245000</v>
      </c>
      <c r="H31" s="16">
        <f>+H5+H6+H7+H21</f>
        <v>195408000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66622000</v>
      </c>
      <c r="G33" s="3">
        <f>SUM(G34:G40)</f>
        <v>74781000</v>
      </c>
      <c r="H33" s="3">
        <f>SUM(H34:H40)</f>
        <v>11317000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19622000</v>
      </c>
      <c r="G35" s="9">
        <v>74781000</v>
      </c>
      <c r="H35" s="9">
        <v>11317000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47000000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66622000</v>
      </c>
      <c r="G43" s="29">
        <f>+G33+G41</f>
        <v>74781000</v>
      </c>
      <c r="H43" s="29">
        <f>+H33+H41</f>
        <v>11317000</v>
      </c>
    </row>
    <row r="44" spans="5:8" ht="13.8" x14ac:dyDescent="0.25">
      <c r="E44" s="30" t="s">
        <v>42</v>
      </c>
      <c r="F44" s="31">
        <f>+F31+F43</f>
        <v>284449000</v>
      </c>
      <c r="G44" s="31">
        <f>+G31+G43</f>
        <v>262026000</v>
      </c>
      <c r="H44" s="31">
        <f>+H31+H43</f>
        <v>206725000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306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162022000</v>
      </c>
      <c r="G5" s="3">
        <v>168891000</v>
      </c>
      <c r="H5" s="3">
        <v>176538000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58449000</v>
      </c>
      <c r="G7" s="23">
        <f>SUM(G8:G20)</f>
        <v>61283000</v>
      </c>
      <c r="H7" s="23">
        <f>SUM(H8:H20)</f>
        <v>64004000</v>
      </c>
    </row>
    <row r="8" spans="5:8" ht="13.8" x14ac:dyDescent="0.3">
      <c r="E8" s="24" t="s">
        <v>11</v>
      </c>
      <c r="F8" s="9">
        <v>46449000</v>
      </c>
      <c r="G8" s="9">
        <v>50283000</v>
      </c>
      <c r="H8" s="9">
        <v>52507000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12000000</v>
      </c>
      <c r="G11" s="9">
        <v>11000000</v>
      </c>
      <c r="H11" s="9">
        <v>11497000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8631000</v>
      </c>
      <c r="G21" s="3">
        <f>SUM(G22:G30)</f>
        <v>7600000</v>
      </c>
      <c r="H21" s="3">
        <f>SUM(H22:H30)</f>
        <v>2700000</v>
      </c>
    </row>
    <row r="22" spans="5:8" ht="13.8" x14ac:dyDescent="0.3">
      <c r="E22" s="24" t="s">
        <v>25</v>
      </c>
      <c r="F22" s="25">
        <v>2600000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2031000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229102000</v>
      </c>
      <c r="G31" s="16">
        <f>+G5+G6+G7+G21</f>
        <v>237774000</v>
      </c>
      <c r="H31" s="16">
        <f>+H5+H6+H7+H21</f>
        <v>243242000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123300000</v>
      </c>
      <c r="G33" s="3">
        <f>SUM(G34:G40)</f>
        <v>108052000</v>
      </c>
      <c r="H33" s="3">
        <f>SUM(H34:H40)</f>
        <v>115945000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>
        <v>2490000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123300000</v>
      </c>
      <c r="G38" s="9">
        <v>108052000</v>
      </c>
      <c r="H38" s="9">
        <v>113455000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123300000</v>
      </c>
      <c r="G43" s="29">
        <f>+G33+G41</f>
        <v>108052000</v>
      </c>
      <c r="H43" s="29">
        <f>+H33+H41</f>
        <v>115945000</v>
      </c>
    </row>
    <row r="44" spans="5:8" ht="13.8" x14ac:dyDescent="0.25">
      <c r="E44" s="30" t="s">
        <v>42</v>
      </c>
      <c r="F44" s="31">
        <f>+F31+F43</f>
        <v>352402000</v>
      </c>
      <c r="G44" s="31">
        <f>+G31+G43</f>
        <v>345826000</v>
      </c>
      <c r="H44" s="31">
        <f>+H31+H43</f>
        <v>359187000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147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158221000</v>
      </c>
      <c r="G5" s="3">
        <v>162671000</v>
      </c>
      <c r="H5" s="3">
        <v>170036000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2500000</v>
      </c>
      <c r="G7" s="23">
        <f>SUM(G8:G20)</f>
        <v>2614000</v>
      </c>
      <c r="H7" s="23">
        <f>SUM(H8:H20)</f>
        <v>2732000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2500000</v>
      </c>
      <c r="G14" s="25">
        <v>2614000</v>
      </c>
      <c r="H14" s="25">
        <v>2732000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1100000</v>
      </c>
      <c r="G21" s="3">
        <f>SUM(G22:G30)</f>
        <v>1200000</v>
      </c>
      <c r="H21" s="3">
        <f>SUM(H22:H30)</f>
        <v>1400000</v>
      </c>
    </row>
    <row r="22" spans="5:8" ht="13.8" x14ac:dyDescent="0.3">
      <c r="E22" s="24" t="s">
        <v>25</v>
      </c>
      <c r="F22" s="25">
        <v>1100000</v>
      </c>
      <c r="G22" s="25">
        <v>1200000</v>
      </c>
      <c r="H22" s="25">
        <v>1400000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161821000</v>
      </c>
      <c r="G31" s="16">
        <f>+G5+G6+G7+G21</f>
        <v>166485000</v>
      </c>
      <c r="H31" s="16">
        <f>+H5+H6+H7+H21</f>
        <v>174168000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161821000</v>
      </c>
      <c r="G44" s="31">
        <f>+G31+G43</f>
        <v>166485000</v>
      </c>
      <c r="H44" s="31">
        <f>+H31+H43</f>
        <v>174168000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307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201450000</v>
      </c>
      <c r="G5" s="3">
        <v>200603000</v>
      </c>
      <c r="H5" s="3">
        <v>209670000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47211000</v>
      </c>
      <c r="G7" s="23">
        <f>SUM(G8:G20)</f>
        <v>44097000</v>
      </c>
      <c r="H7" s="23">
        <f>SUM(H8:H20)</f>
        <v>46016000</v>
      </c>
    </row>
    <row r="8" spans="5:8" ht="13.8" x14ac:dyDescent="0.3">
      <c r="E8" s="24" t="s">
        <v>11</v>
      </c>
      <c r="F8" s="9">
        <v>40786000</v>
      </c>
      <c r="G8" s="9">
        <v>44097000</v>
      </c>
      <c r="H8" s="9">
        <v>46016000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6425000</v>
      </c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4629000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1629000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253290000</v>
      </c>
      <c r="G31" s="16">
        <f>+G5+G6+G7+G21</f>
        <v>247700000</v>
      </c>
      <c r="H31" s="16">
        <f>+H5+H6+H7+H21</f>
        <v>258786000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7280000</v>
      </c>
      <c r="G33" s="3">
        <f>SUM(G34:G40)</f>
        <v>4803000</v>
      </c>
      <c r="H33" s="3">
        <f>SUM(H34:H40)</f>
        <v>8965000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7280000</v>
      </c>
      <c r="G35" s="9">
        <v>4803000</v>
      </c>
      <c r="H35" s="9">
        <v>8965000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7280000</v>
      </c>
      <c r="G43" s="29">
        <f>+G33+G41</f>
        <v>4803000</v>
      </c>
      <c r="H43" s="29">
        <f>+H33+H41</f>
        <v>8965000</v>
      </c>
    </row>
    <row r="44" spans="5:8" ht="13.8" x14ac:dyDescent="0.25">
      <c r="E44" s="30" t="s">
        <v>42</v>
      </c>
      <c r="F44" s="31">
        <f>+F31+F43</f>
        <v>260570000</v>
      </c>
      <c r="G44" s="31">
        <f>+G31+G43</f>
        <v>252503000</v>
      </c>
      <c r="H44" s="31">
        <f>+H31+H43</f>
        <v>267751000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308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375890000</v>
      </c>
      <c r="G5" s="3">
        <v>373396000</v>
      </c>
      <c r="H5" s="3">
        <v>390275000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88090000</v>
      </c>
      <c r="G7" s="23">
        <f>SUM(G8:G20)</f>
        <v>78600000</v>
      </c>
      <c r="H7" s="23">
        <f>SUM(H8:H20)</f>
        <v>82195000</v>
      </c>
    </row>
    <row r="8" spans="5:8" ht="13.8" x14ac:dyDescent="0.3">
      <c r="E8" s="24" t="s">
        <v>11</v>
      </c>
      <c r="F8" s="9">
        <v>67807000</v>
      </c>
      <c r="G8" s="9">
        <v>73617000</v>
      </c>
      <c r="H8" s="9">
        <v>76986000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20283000</v>
      </c>
      <c r="G11" s="9">
        <v>4983000</v>
      </c>
      <c r="H11" s="9">
        <v>5209000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9662000</v>
      </c>
      <c r="G21" s="3">
        <f>SUM(G22:G30)</f>
        <v>2800000</v>
      </c>
      <c r="H21" s="3">
        <f>SUM(H22:H30)</f>
        <v>6900000</v>
      </c>
    </row>
    <row r="22" spans="5:8" ht="13.8" x14ac:dyDescent="0.3">
      <c r="E22" s="24" t="s">
        <v>25</v>
      </c>
      <c r="F22" s="25">
        <v>2800000</v>
      </c>
      <c r="G22" s="25">
        <v>2800000</v>
      </c>
      <c r="H22" s="25">
        <v>2900000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2862000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473642000</v>
      </c>
      <c r="G31" s="16">
        <f>+G5+G6+G7+G21</f>
        <v>454796000</v>
      </c>
      <c r="H31" s="16">
        <f>+H5+H6+H7+H21</f>
        <v>479370000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21387000</v>
      </c>
      <c r="G33" s="3">
        <f>SUM(G34:G40)</f>
        <v>9106000</v>
      </c>
      <c r="H33" s="3">
        <f>SUM(H34:H40)</f>
        <v>10838000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21387000</v>
      </c>
      <c r="G35" s="9">
        <v>9106000</v>
      </c>
      <c r="H35" s="9">
        <v>10838000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21387000</v>
      </c>
      <c r="G43" s="29">
        <f>+G33+G41</f>
        <v>9106000</v>
      </c>
      <c r="H43" s="29">
        <f>+H33+H41</f>
        <v>10838000</v>
      </c>
    </row>
    <row r="44" spans="5:8" ht="13.8" x14ac:dyDescent="0.25">
      <c r="E44" s="30" t="s">
        <v>42</v>
      </c>
      <c r="F44" s="31">
        <f>+F31+F43</f>
        <v>495029000</v>
      </c>
      <c r="G44" s="31">
        <f>+G31+G43</f>
        <v>463902000</v>
      </c>
      <c r="H44" s="31">
        <f>+H31+H43</f>
        <v>490208000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309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361580000</v>
      </c>
      <c r="G5" s="3">
        <v>359305000</v>
      </c>
      <c r="H5" s="3">
        <v>375542000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82289000</v>
      </c>
      <c r="G7" s="23">
        <f>SUM(G8:G20)</f>
        <v>97827000</v>
      </c>
      <c r="H7" s="23">
        <f>SUM(H8:H20)</f>
        <v>102329000</v>
      </c>
    </row>
    <row r="8" spans="5:8" ht="13.8" x14ac:dyDescent="0.3">
      <c r="E8" s="24" t="s">
        <v>11</v>
      </c>
      <c r="F8" s="9">
        <v>76853000</v>
      </c>
      <c r="G8" s="9">
        <v>83500000</v>
      </c>
      <c r="H8" s="9">
        <v>87354000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5436000</v>
      </c>
      <c r="G11" s="9">
        <v>14327000</v>
      </c>
      <c r="H11" s="9">
        <v>14975000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4343000</v>
      </c>
      <c r="G21" s="3">
        <f>SUM(G22:G30)</f>
        <v>2000000</v>
      </c>
      <c r="H21" s="3">
        <f>SUM(H22:H30)</f>
        <v>2200000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2443000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448212000</v>
      </c>
      <c r="G31" s="16">
        <f>+G5+G6+G7+G21</f>
        <v>459132000</v>
      </c>
      <c r="H31" s="16">
        <f>+H5+H6+H7+H21</f>
        <v>480071000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13882000</v>
      </c>
      <c r="G33" s="3">
        <f>SUM(G34:G40)</f>
        <v>5538000</v>
      </c>
      <c r="H33" s="3">
        <f>SUM(H34:H40)</f>
        <v>12980000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13882000</v>
      </c>
      <c r="G35" s="9">
        <v>5538000</v>
      </c>
      <c r="H35" s="9">
        <v>12980000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13882000</v>
      </c>
      <c r="G43" s="29">
        <f>+G33+G41</f>
        <v>5538000</v>
      </c>
      <c r="H43" s="29">
        <f>+H33+H41</f>
        <v>12980000</v>
      </c>
    </row>
    <row r="44" spans="5:8" ht="13.8" x14ac:dyDescent="0.25">
      <c r="E44" s="30" t="s">
        <v>42</v>
      </c>
      <c r="F44" s="31">
        <f>+F31+F43</f>
        <v>462094000</v>
      </c>
      <c r="G44" s="31">
        <f>+G31+G43</f>
        <v>464670000</v>
      </c>
      <c r="H44" s="31">
        <f>+H31+H43</f>
        <v>493051000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310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615561000</v>
      </c>
      <c r="G5" s="3">
        <v>612026000</v>
      </c>
      <c r="H5" s="3">
        <v>639826000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182344000</v>
      </c>
      <c r="G7" s="23">
        <f>SUM(G8:G20)</f>
        <v>182253000</v>
      </c>
      <c r="H7" s="23">
        <f>SUM(H8:H20)</f>
        <v>188838000</v>
      </c>
    </row>
    <row r="8" spans="5:8" ht="13.8" x14ac:dyDescent="0.3">
      <c r="E8" s="24" t="s">
        <v>11</v>
      </c>
      <c r="F8" s="9">
        <v>104858000</v>
      </c>
      <c r="G8" s="9">
        <v>114095000</v>
      </c>
      <c r="H8" s="9">
        <v>119452000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34886000</v>
      </c>
      <c r="G11" s="9">
        <v>27158000</v>
      </c>
      <c r="H11" s="9">
        <v>28386000</v>
      </c>
    </row>
    <row r="12" spans="5:8" ht="13.8" x14ac:dyDescent="0.3">
      <c r="E12" s="24" t="s">
        <v>15</v>
      </c>
      <c r="F12" s="9">
        <v>42600000</v>
      </c>
      <c r="G12" s="9">
        <v>41000000</v>
      </c>
      <c r="H12" s="9">
        <v>41000000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7599000</v>
      </c>
      <c r="G21" s="3">
        <f>SUM(G22:G30)</f>
        <v>6600000</v>
      </c>
      <c r="H21" s="3">
        <f>SUM(H22:H30)</f>
        <v>2700000</v>
      </c>
    </row>
    <row r="22" spans="5:8" ht="13.8" x14ac:dyDescent="0.3">
      <c r="E22" s="24" t="s">
        <v>25</v>
      </c>
      <c r="F22" s="25">
        <v>2500000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2099000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3000000</v>
      </c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805504000</v>
      </c>
      <c r="G31" s="16">
        <f>+G5+G6+G7+G21</f>
        <v>800879000</v>
      </c>
      <c r="H31" s="16">
        <f>+H5+H6+H7+H21</f>
        <v>831364000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16667000</v>
      </c>
      <c r="G33" s="3">
        <f>SUM(G34:G40)</f>
        <v>7280000</v>
      </c>
      <c r="H33" s="3">
        <f>SUM(H34:H40)</f>
        <v>35153000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12167000</v>
      </c>
      <c r="G35" s="9">
        <v>5280000</v>
      </c>
      <c r="H35" s="9">
        <v>33153000</v>
      </c>
    </row>
    <row r="36" spans="5:8" ht="13.8" x14ac:dyDescent="0.3">
      <c r="E36" s="24" t="s">
        <v>38</v>
      </c>
      <c r="F36" s="9">
        <v>4500000</v>
      </c>
      <c r="G36" s="9">
        <v>2000000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16667000</v>
      </c>
      <c r="G43" s="29">
        <f>+G33+G41</f>
        <v>7280000</v>
      </c>
      <c r="H43" s="29">
        <f>+H33+H41</f>
        <v>35153000</v>
      </c>
    </row>
    <row r="44" spans="5:8" ht="13.8" x14ac:dyDescent="0.25">
      <c r="E44" s="30" t="s">
        <v>42</v>
      </c>
      <c r="F44" s="31">
        <f>+F31+F43</f>
        <v>822171000</v>
      </c>
      <c r="G44" s="31">
        <f>+G31+G43</f>
        <v>808159000</v>
      </c>
      <c r="H44" s="31">
        <f>+H31+H43</f>
        <v>866517000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177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1209760000</v>
      </c>
      <c r="G5" s="3">
        <v>1285864000</v>
      </c>
      <c r="H5" s="3">
        <v>1344030000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428628000</v>
      </c>
      <c r="G7" s="23">
        <f>SUM(G8:G20)</f>
        <v>623697000</v>
      </c>
      <c r="H7" s="23">
        <f>SUM(H8:H20)</f>
        <v>654064000</v>
      </c>
    </row>
    <row r="8" spans="5:8" ht="13.8" x14ac:dyDescent="0.3">
      <c r="E8" s="24" t="s">
        <v>11</v>
      </c>
      <c r="F8" s="9">
        <v>425942000</v>
      </c>
      <c r="G8" s="9">
        <v>620888000</v>
      </c>
      <c r="H8" s="9">
        <v>651129000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2686000</v>
      </c>
      <c r="G14" s="25">
        <v>2809000</v>
      </c>
      <c r="H14" s="25">
        <v>2935000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10803000</v>
      </c>
      <c r="G21" s="3">
        <f>SUM(G22:G30)</f>
        <v>2500000</v>
      </c>
      <c r="H21" s="3">
        <f>SUM(H22:H30)</f>
        <v>2600000</v>
      </c>
    </row>
    <row r="22" spans="5:8" ht="13.8" x14ac:dyDescent="0.3">
      <c r="E22" s="24" t="s">
        <v>25</v>
      </c>
      <c r="F22" s="25">
        <v>2400000</v>
      </c>
      <c r="G22" s="25">
        <v>2500000</v>
      </c>
      <c r="H22" s="25">
        <v>2600000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8403000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1649191000</v>
      </c>
      <c r="G31" s="16">
        <f>+G5+G6+G7+G21</f>
        <v>1912061000</v>
      </c>
      <c r="H31" s="16">
        <f>+H5+H6+H7+H21</f>
        <v>2000694000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312793000</v>
      </c>
      <c r="G33" s="3">
        <f>SUM(G34:G40)</f>
        <v>63220000</v>
      </c>
      <c r="H33" s="3">
        <f>SUM(H34:H40)</f>
        <v>66881000</v>
      </c>
    </row>
    <row r="34" spans="5:8" ht="13.8" x14ac:dyDescent="0.3">
      <c r="E34" s="24" t="s">
        <v>19</v>
      </c>
      <c r="F34" s="9">
        <v>100000000</v>
      </c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70000000</v>
      </c>
      <c r="G38" s="9">
        <v>63220000</v>
      </c>
      <c r="H38" s="9">
        <v>66881000</v>
      </c>
    </row>
    <row r="39" spans="5:8" ht="13.8" x14ac:dyDescent="0.3">
      <c r="E39" s="24" t="s">
        <v>11</v>
      </c>
      <c r="F39" s="9">
        <v>142793000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312793000</v>
      </c>
      <c r="G43" s="29">
        <f>+G33+G41</f>
        <v>63220000</v>
      </c>
      <c r="H43" s="29">
        <f>+H33+H41</f>
        <v>66881000</v>
      </c>
    </row>
    <row r="44" spans="5:8" ht="13.8" x14ac:dyDescent="0.25">
      <c r="E44" s="30" t="s">
        <v>42</v>
      </c>
      <c r="F44" s="31">
        <f>+F31+F43</f>
        <v>1961984000</v>
      </c>
      <c r="G44" s="31">
        <f>+G31+G43</f>
        <v>1975281000</v>
      </c>
      <c r="H44" s="31">
        <f>+H31+H43</f>
        <v>2067575000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178</v>
      </c>
      <c r="F125" s="14">
        <v>75787000</v>
      </c>
      <c r="G125" s="14">
        <v>82467000</v>
      </c>
      <c r="H125" s="14">
        <v>86196000</v>
      </c>
    </row>
    <row r="126" spans="5:8" x14ac:dyDescent="0.25">
      <c r="E126" s="1" t="s">
        <v>179</v>
      </c>
      <c r="F126" s="14">
        <v>140964000</v>
      </c>
      <c r="G126" s="14">
        <v>153388000</v>
      </c>
      <c r="H126" s="14">
        <v>160325000</v>
      </c>
    </row>
    <row r="127" spans="5:8" x14ac:dyDescent="0.25">
      <c r="E127" s="1" t="s">
        <v>180</v>
      </c>
      <c r="F127" s="14">
        <v>136023000</v>
      </c>
      <c r="G127" s="14">
        <v>148012000</v>
      </c>
      <c r="H127" s="14">
        <v>154705000</v>
      </c>
    </row>
    <row r="128" spans="5:8" x14ac:dyDescent="0.25">
      <c r="E128" s="1" t="s">
        <v>181</v>
      </c>
      <c r="F128" s="14">
        <v>254850000</v>
      </c>
      <c r="G128" s="14">
        <v>277312000</v>
      </c>
      <c r="H128" s="14">
        <v>289852000</v>
      </c>
    </row>
    <row r="129" spans="5:8" x14ac:dyDescent="0.25">
      <c r="E129" s="37" t="s">
        <v>48</v>
      </c>
      <c r="F129" s="36"/>
      <c r="G129" s="36"/>
      <c r="H129" s="36"/>
    </row>
    <row r="130" spans="5:8" x14ac:dyDescent="0.25">
      <c r="E130" s="35" t="s">
        <v>57</v>
      </c>
      <c r="F130" s="36"/>
      <c r="G130" s="36"/>
      <c r="H130" s="36"/>
    </row>
    <row r="131" spans="5:8" x14ac:dyDescent="0.25">
      <c r="E131" s="1" t="s">
        <v>178</v>
      </c>
      <c r="F131" s="14">
        <v>47420000</v>
      </c>
      <c r="G131" s="14">
        <v>49602000</v>
      </c>
      <c r="H131" s="14">
        <v>51845000</v>
      </c>
    </row>
    <row r="132" spans="5:8" x14ac:dyDescent="0.25">
      <c r="E132" s="1" t="s">
        <v>179</v>
      </c>
      <c r="F132" s="14">
        <v>88202000</v>
      </c>
      <c r="G132" s="14">
        <v>92259000</v>
      </c>
      <c r="H132" s="14">
        <v>96431000</v>
      </c>
    </row>
    <row r="133" spans="5:8" x14ac:dyDescent="0.25">
      <c r="E133" s="1" t="s">
        <v>180</v>
      </c>
      <c r="F133" s="14">
        <v>85110000</v>
      </c>
      <c r="G133" s="14">
        <v>89025000</v>
      </c>
      <c r="H133" s="14">
        <v>93051000</v>
      </c>
    </row>
    <row r="134" spans="5:8" x14ac:dyDescent="0.25">
      <c r="E134" s="1" t="s">
        <v>181</v>
      </c>
      <c r="F134" s="14">
        <v>159461000</v>
      </c>
      <c r="G134" s="14">
        <v>166796000</v>
      </c>
      <c r="H134" s="14">
        <v>174339000</v>
      </c>
    </row>
    <row r="135" spans="5:8" x14ac:dyDescent="0.25">
      <c r="E135" s="37" t="s">
        <v>48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35" t="s">
        <v>58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1" t="s">
        <v>178</v>
      </c>
      <c r="F139" s="14">
        <v>56152000</v>
      </c>
      <c r="G139" s="14">
        <v>61347000</v>
      </c>
      <c r="H139" s="14">
        <v>64359000</v>
      </c>
    </row>
    <row r="140" spans="5:8" x14ac:dyDescent="0.25">
      <c r="E140" s="1" t="s">
        <v>179</v>
      </c>
      <c r="F140" s="14">
        <v>135042000</v>
      </c>
      <c r="G140" s="14">
        <v>147534000</v>
      </c>
      <c r="H140" s="14">
        <v>154778000</v>
      </c>
    </row>
    <row r="141" spans="5:8" x14ac:dyDescent="0.25">
      <c r="E141" s="1" t="s">
        <v>180</v>
      </c>
      <c r="F141" s="14">
        <v>154143000</v>
      </c>
      <c r="G141" s="14">
        <v>168402000</v>
      </c>
      <c r="H141" s="14">
        <v>176671000</v>
      </c>
    </row>
    <row r="142" spans="5:8" x14ac:dyDescent="0.25">
      <c r="E142" s="1" t="s">
        <v>181</v>
      </c>
      <c r="F142" s="14">
        <v>218402000</v>
      </c>
      <c r="G142" s="14">
        <v>238605000</v>
      </c>
      <c r="H142" s="14">
        <v>250321000</v>
      </c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37" t="s">
        <v>48</v>
      </c>
      <c r="F144" s="36"/>
      <c r="G144" s="36"/>
      <c r="H144" s="36"/>
    </row>
    <row r="145" spans="5:8" x14ac:dyDescent="0.25">
      <c r="E145" s="35" t="s">
        <v>117</v>
      </c>
      <c r="F145" s="36"/>
      <c r="G145" s="36"/>
      <c r="H145" s="36"/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1" t="s">
        <v>178</v>
      </c>
      <c r="F147" s="14">
        <v>12000000</v>
      </c>
      <c r="G147" s="14">
        <v>10000000</v>
      </c>
      <c r="H147" s="14">
        <v>10000000</v>
      </c>
    </row>
    <row r="148" spans="5:8" x14ac:dyDescent="0.25">
      <c r="E148" s="1" t="s">
        <v>179</v>
      </c>
      <c r="F148" s="14">
        <v>19000000</v>
      </c>
      <c r="G148" s="14">
        <v>18220000</v>
      </c>
      <c r="H148" s="14">
        <v>18881000</v>
      </c>
    </row>
    <row r="149" spans="5:8" x14ac:dyDescent="0.25">
      <c r="E149" s="1" t="s">
        <v>180</v>
      </c>
      <c r="F149" s="14">
        <v>19000000</v>
      </c>
      <c r="G149" s="14">
        <v>15000000</v>
      </c>
      <c r="H149" s="14">
        <v>18000000</v>
      </c>
    </row>
    <row r="150" spans="5:8" x14ac:dyDescent="0.25">
      <c r="E150" s="1" t="s">
        <v>181</v>
      </c>
      <c r="F150" s="14">
        <v>20000000</v>
      </c>
      <c r="G150" s="14">
        <v>20000000</v>
      </c>
      <c r="H150" s="14">
        <v>20000000</v>
      </c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9:H129"/>
    <mergeCell ref="E130:H130"/>
    <mergeCell ref="E135:H135"/>
    <mergeCell ref="E145:H145"/>
    <mergeCell ref="E146:H146"/>
    <mergeCell ref="E136:H136"/>
    <mergeCell ref="E137:H137"/>
    <mergeCell ref="E138:H138"/>
    <mergeCell ref="E143:H143"/>
    <mergeCell ref="E144:H144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5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312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455222000</v>
      </c>
      <c r="G5" s="3">
        <v>467064000</v>
      </c>
      <c r="H5" s="3">
        <v>488170000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430354000</v>
      </c>
      <c r="G7" s="23">
        <f>SUM(G8:G20)</f>
        <v>443814000</v>
      </c>
      <c r="H7" s="23">
        <f>SUM(H8:H20)</f>
        <v>453603000</v>
      </c>
    </row>
    <row r="8" spans="5:8" ht="13.8" x14ac:dyDescent="0.3">
      <c r="E8" s="24" t="s">
        <v>11</v>
      </c>
      <c r="F8" s="9">
        <v>105491000</v>
      </c>
      <c r="G8" s="9">
        <v>114787000</v>
      </c>
      <c r="H8" s="9">
        <v>120177000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15000000</v>
      </c>
      <c r="G11" s="9">
        <v>8000000</v>
      </c>
      <c r="H11" s="9">
        <v>8362000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205000000</v>
      </c>
      <c r="G16" s="9">
        <v>230887000</v>
      </c>
      <c r="H16" s="9">
        <v>235167000</v>
      </c>
    </row>
    <row r="17" spans="5:8" ht="13.8" x14ac:dyDescent="0.3">
      <c r="E17" s="24" t="s">
        <v>20</v>
      </c>
      <c r="F17" s="9">
        <v>93000000</v>
      </c>
      <c r="G17" s="9">
        <v>90140000</v>
      </c>
      <c r="H17" s="9">
        <v>89897000</v>
      </c>
    </row>
    <row r="18" spans="5:8" ht="13.8" x14ac:dyDescent="0.3">
      <c r="E18" s="24" t="s">
        <v>21</v>
      </c>
      <c r="F18" s="25">
        <v>11863000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4643000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2643000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890219000</v>
      </c>
      <c r="G31" s="16">
        <f>+G5+G6+G7+G21</f>
        <v>912978000</v>
      </c>
      <c r="H31" s="16">
        <f>+H5+H6+H7+H21</f>
        <v>943973000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4335000</v>
      </c>
      <c r="G33" s="3">
        <f>SUM(G34:G40)</f>
        <v>6794000</v>
      </c>
      <c r="H33" s="3">
        <f>SUM(H34:H40)</f>
        <v>9004000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4335000</v>
      </c>
      <c r="G35" s="9">
        <v>6794000</v>
      </c>
      <c r="H35" s="9">
        <v>9004000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4335000</v>
      </c>
      <c r="G43" s="29">
        <f>+G33+G41</f>
        <v>6794000</v>
      </c>
      <c r="H43" s="29">
        <f>+H33+H41</f>
        <v>9004000</v>
      </c>
    </row>
    <row r="44" spans="5:8" ht="13.8" x14ac:dyDescent="0.25">
      <c r="E44" s="30" t="s">
        <v>42</v>
      </c>
      <c r="F44" s="31">
        <f>+F31+F43</f>
        <v>894554000</v>
      </c>
      <c r="G44" s="31">
        <f>+G31+G43</f>
        <v>919772000</v>
      </c>
      <c r="H44" s="31">
        <f>+H31+H43</f>
        <v>952977000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313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285986000</v>
      </c>
      <c r="G5" s="3">
        <v>300145000</v>
      </c>
      <c r="H5" s="3">
        <v>313730000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161272000</v>
      </c>
      <c r="G7" s="23">
        <f>SUM(G8:G20)</f>
        <v>255359000</v>
      </c>
      <c r="H7" s="23">
        <f>SUM(H8:H20)</f>
        <v>281289000</v>
      </c>
    </row>
    <row r="8" spans="5:8" ht="13.8" x14ac:dyDescent="0.3">
      <c r="E8" s="24" t="s">
        <v>11</v>
      </c>
      <c r="F8" s="9">
        <v>63581000</v>
      </c>
      <c r="G8" s="9">
        <v>69000000</v>
      </c>
      <c r="H8" s="9">
        <v>72143000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2691000</v>
      </c>
      <c r="G11" s="9">
        <v>6509000</v>
      </c>
      <c r="H11" s="9">
        <v>6803000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50000000</v>
      </c>
      <c r="G16" s="9">
        <v>130000000</v>
      </c>
      <c r="H16" s="9">
        <v>150000000</v>
      </c>
    </row>
    <row r="17" spans="5:8" ht="13.8" x14ac:dyDescent="0.3">
      <c r="E17" s="24" t="s">
        <v>20</v>
      </c>
      <c r="F17" s="9">
        <v>45000000</v>
      </c>
      <c r="G17" s="9">
        <v>49850000</v>
      </c>
      <c r="H17" s="9">
        <v>52343000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9730000</v>
      </c>
      <c r="G21" s="3">
        <f>SUM(G22:G30)</f>
        <v>7800000</v>
      </c>
      <c r="H21" s="3">
        <f>SUM(H22:H30)</f>
        <v>3900000</v>
      </c>
    </row>
    <row r="22" spans="5:8" ht="13.8" x14ac:dyDescent="0.3">
      <c r="E22" s="24" t="s">
        <v>25</v>
      </c>
      <c r="F22" s="25">
        <v>3800000</v>
      </c>
      <c r="G22" s="25">
        <v>3800000</v>
      </c>
      <c r="H22" s="25">
        <v>3900000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1930000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456988000</v>
      </c>
      <c r="G31" s="16">
        <f>+G5+G6+G7+G21</f>
        <v>563304000</v>
      </c>
      <c r="H31" s="16">
        <f>+H5+H6+H7+H21</f>
        <v>598919000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4498000</v>
      </c>
      <c r="G33" s="3">
        <f>SUM(G34:G40)</f>
        <v>6660000</v>
      </c>
      <c r="H33" s="3">
        <f>SUM(H34:H40)</f>
        <v>3963000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4498000</v>
      </c>
      <c r="G35" s="9">
        <v>6660000</v>
      </c>
      <c r="H35" s="9">
        <v>3963000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4498000</v>
      </c>
      <c r="G43" s="29">
        <f>+G33+G41</f>
        <v>6660000</v>
      </c>
      <c r="H43" s="29">
        <f>+H33+H41</f>
        <v>3963000</v>
      </c>
    </row>
    <row r="44" spans="5:8" ht="13.8" x14ac:dyDescent="0.25">
      <c r="E44" s="30" t="s">
        <v>42</v>
      </c>
      <c r="F44" s="31">
        <f>+F31+F43</f>
        <v>461486000</v>
      </c>
      <c r="G44" s="31">
        <f>+G31+G43</f>
        <v>569964000</v>
      </c>
      <c r="H44" s="31">
        <f>+H31+H43</f>
        <v>602882000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314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366077000</v>
      </c>
      <c r="G5" s="3">
        <v>378280000</v>
      </c>
      <c r="H5" s="3">
        <v>395368000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144622000</v>
      </c>
      <c r="G7" s="23">
        <f>SUM(G8:G20)</f>
        <v>119677000</v>
      </c>
      <c r="H7" s="23">
        <f>SUM(H8:H20)</f>
        <v>124789000</v>
      </c>
    </row>
    <row r="8" spans="5:8" ht="13.8" x14ac:dyDescent="0.3">
      <c r="E8" s="24" t="s">
        <v>11</v>
      </c>
      <c r="F8" s="9">
        <v>94406000</v>
      </c>
      <c r="G8" s="9">
        <v>102677000</v>
      </c>
      <c r="H8" s="9">
        <v>107473000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10000000</v>
      </c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23248000</v>
      </c>
      <c r="G17" s="9">
        <v>10000000</v>
      </c>
      <c r="H17" s="9">
        <v>10000000</v>
      </c>
    </row>
    <row r="18" spans="5:8" ht="13.8" x14ac:dyDescent="0.3">
      <c r="E18" s="24" t="s">
        <v>21</v>
      </c>
      <c r="F18" s="25">
        <v>16968000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9159000</v>
      </c>
      <c r="G21" s="3">
        <f>SUM(G22:G30)</f>
        <v>7000000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2159000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519858000</v>
      </c>
      <c r="G31" s="16">
        <f>+G5+G6+G7+G21</f>
        <v>504957000</v>
      </c>
      <c r="H31" s="16">
        <f>+H5+H6+H7+H21</f>
        <v>523257000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157698000</v>
      </c>
      <c r="G33" s="3">
        <f>SUM(G34:G40)</f>
        <v>103005000</v>
      </c>
      <c r="H33" s="3">
        <f>SUM(H34:H40)</f>
        <v>110418000</v>
      </c>
    </row>
    <row r="34" spans="5:8" ht="13.8" x14ac:dyDescent="0.3">
      <c r="E34" s="24" t="s">
        <v>19</v>
      </c>
      <c r="F34" s="9">
        <v>100000000</v>
      </c>
      <c r="G34" s="9">
        <v>57798000</v>
      </c>
      <c r="H34" s="9">
        <v>60110000</v>
      </c>
    </row>
    <row r="35" spans="5:8" ht="13.8" x14ac:dyDescent="0.3">
      <c r="E35" s="24" t="s">
        <v>37</v>
      </c>
      <c r="F35" s="9">
        <v>7698000</v>
      </c>
      <c r="G35" s="9">
        <v>11141000</v>
      </c>
      <c r="H35" s="9">
        <v>14539000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50000000</v>
      </c>
      <c r="G38" s="9">
        <v>34066000</v>
      </c>
      <c r="H38" s="9">
        <v>35769000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157698000</v>
      </c>
      <c r="G43" s="29">
        <f>+G33+G41</f>
        <v>103005000</v>
      </c>
      <c r="H43" s="29">
        <f>+H33+H41</f>
        <v>110418000</v>
      </c>
    </row>
    <row r="44" spans="5:8" ht="13.8" x14ac:dyDescent="0.25">
      <c r="E44" s="30" t="s">
        <v>42</v>
      </c>
      <c r="F44" s="31">
        <f>+F31+F43</f>
        <v>677556000</v>
      </c>
      <c r="G44" s="31">
        <f>+G31+G43</f>
        <v>607962000</v>
      </c>
      <c r="H44" s="31">
        <f>+H31+H43</f>
        <v>633675000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199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107397000</v>
      </c>
      <c r="G5" s="3">
        <v>106732000</v>
      </c>
      <c r="H5" s="3">
        <v>111548000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64574000</v>
      </c>
      <c r="G7" s="23">
        <f>SUM(G8:G20)</f>
        <v>36809000</v>
      </c>
      <c r="H7" s="23">
        <f>SUM(H8:H20)</f>
        <v>38341000</v>
      </c>
    </row>
    <row r="8" spans="5:8" ht="13.8" x14ac:dyDescent="0.3">
      <c r="E8" s="24" t="s">
        <v>11</v>
      </c>
      <c r="F8" s="9">
        <v>37021000</v>
      </c>
      <c r="G8" s="9">
        <v>29058000</v>
      </c>
      <c r="H8" s="9">
        <v>30240000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12297000</v>
      </c>
      <c r="G11" s="9">
        <v>7751000</v>
      </c>
      <c r="H11" s="9">
        <v>8101000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15256000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7616000</v>
      </c>
      <c r="G21" s="3">
        <f>SUM(G22:G30)</f>
        <v>6350000</v>
      </c>
      <c r="H21" s="3">
        <f>SUM(H22:H30)</f>
        <v>7100000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1616000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3000000</v>
      </c>
      <c r="G27" s="9">
        <v>3350000</v>
      </c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179587000</v>
      </c>
      <c r="G31" s="16">
        <f>+G5+G6+G7+G21</f>
        <v>149891000</v>
      </c>
      <c r="H31" s="16">
        <f>+H5+H6+H7+H21</f>
        <v>156989000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9660000</v>
      </c>
      <c r="G33" s="3">
        <f>SUM(G34:G40)</f>
        <v>3206000</v>
      </c>
      <c r="H33" s="3">
        <f>SUM(H34:H40)</f>
        <v>7632000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9660000</v>
      </c>
      <c r="G35" s="9">
        <v>3206000</v>
      </c>
      <c r="H35" s="9">
        <v>7632000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9660000</v>
      </c>
      <c r="G43" s="29">
        <f>+G33+G41</f>
        <v>3206000</v>
      </c>
      <c r="H43" s="29">
        <f>+H33+H41</f>
        <v>7632000</v>
      </c>
    </row>
    <row r="44" spans="5:8" ht="13.8" x14ac:dyDescent="0.25">
      <c r="E44" s="30" t="s">
        <v>42</v>
      </c>
      <c r="F44" s="31">
        <f>+F31+F43</f>
        <v>189247000</v>
      </c>
      <c r="G44" s="31">
        <f>+G31+G43</f>
        <v>153097000</v>
      </c>
      <c r="H44" s="31">
        <f>+H31+H43</f>
        <v>164621000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315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172696000</v>
      </c>
      <c r="G5" s="3">
        <v>177909000</v>
      </c>
      <c r="H5" s="3">
        <v>185942000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70454000</v>
      </c>
      <c r="G7" s="23">
        <f>SUM(G8:G20)</f>
        <v>86914000</v>
      </c>
      <c r="H7" s="23">
        <f>SUM(H8:H20)</f>
        <v>85692000</v>
      </c>
    </row>
    <row r="8" spans="5:8" ht="13.8" x14ac:dyDescent="0.3">
      <c r="E8" s="24" t="s">
        <v>11</v>
      </c>
      <c r="F8" s="9">
        <v>31519000</v>
      </c>
      <c r="G8" s="9">
        <v>33973000</v>
      </c>
      <c r="H8" s="9">
        <v>35395000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8462000</v>
      </c>
      <c r="H11" s="9">
        <v>8844000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38935000</v>
      </c>
      <c r="G17" s="9">
        <v>44479000</v>
      </c>
      <c r="H17" s="9">
        <v>41453000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4606000</v>
      </c>
      <c r="G21" s="3">
        <f>SUM(G22:G30)</f>
        <v>2500000</v>
      </c>
      <c r="H21" s="3">
        <f>SUM(H22:H30)</f>
        <v>2600000</v>
      </c>
    </row>
    <row r="22" spans="5:8" ht="13.8" x14ac:dyDescent="0.3">
      <c r="E22" s="24" t="s">
        <v>25</v>
      </c>
      <c r="F22" s="25">
        <v>2400000</v>
      </c>
      <c r="G22" s="25">
        <v>2500000</v>
      </c>
      <c r="H22" s="25">
        <v>2600000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2206000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247756000</v>
      </c>
      <c r="G31" s="16">
        <f>+G5+G6+G7+G21</f>
        <v>267323000</v>
      </c>
      <c r="H31" s="16">
        <f>+H5+H6+H7+H21</f>
        <v>274234000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4070000</v>
      </c>
      <c r="G33" s="3">
        <f>SUM(G34:G40)</f>
        <v>1496000</v>
      </c>
      <c r="H33" s="3">
        <f>SUM(H34:H40)</f>
        <v>3884000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4070000</v>
      </c>
      <c r="G35" s="9">
        <v>1496000</v>
      </c>
      <c r="H35" s="9">
        <v>3884000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4070000</v>
      </c>
      <c r="G43" s="29">
        <f>+G33+G41</f>
        <v>1496000</v>
      </c>
      <c r="H43" s="29">
        <f>+H33+H41</f>
        <v>3884000</v>
      </c>
    </row>
    <row r="44" spans="5:8" ht="13.8" x14ac:dyDescent="0.25">
      <c r="E44" s="30" t="s">
        <v>42</v>
      </c>
      <c r="F44" s="31">
        <f>+F31+F43</f>
        <v>251826000</v>
      </c>
      <c r="G44" s="31">
        <f>+G31+G43</f>
        <v>268819000</v>
      </c>
      <c r="H44" s="31">
        <f>+H31+H43</f>
        <v>278118000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316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189719000</v>
      </c>
      <c r="G5" s="3">
        <v>199105000</v>
      </c>
      <c r="H5" s="3">
        <v>208117000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36012000</v>
      </c>
      <c r="G7" s="23">
        <f>SUM(G8:G20)</f>
        <v>47155000</v>
      </c>
      <c r="H7" s="23">
        <f>SUM(H8:H20)</f>
        <v>49186000</v>
      </c>
    </row>
    <row r="8" spans="5:8" ht="13.8" x14ac:dyDescent="0.3">
      <c r="E8" s="24" t="s">
        <v>11</v>
      </c>
      <c r="F8" s="9">
        <v>26012000</v>
      </c>
      <c r="G8" s="9">
        <v>37391000</v>
      </c>
      <c r="H8" s="9">
        <v>38981000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10000000</v>
      </c>
      <c r="G11" s="9">
        <v>9764000</v>
      </c>
      <c r="H11" s="9">
        <v>10205000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9003000</v>
      </c>
      <c r="G21" s="3">
        <f>SUM(G22:G30)</f>
        <v>6800000</v>
      </c>
      <c r="H21" s="3">
        <f>SUM(H22:H30)</f>
        <v>2900000</v>
      </c>
    </row>
    <row r="22" spans="5:8" ht="13.8" x14ac:dyDescent="0.3">
      <c r="E22" s="24" t="s">
        <v>25</v>
      </c>
      <c r="F22" s="25">
        <v>2800000</v>
      </c>
      <c r="G22" s="25">
        <v>2800000</v>
      </c>
      <c r="H22" s="25">
        <v>2900000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2203000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234734000</v>
      </c>
      <c r="G31" s="16">
        <f>+G5+G6+G7+G21</f>
        <v>253060000</v>
      </c>
      <c r="H31" s="16">
        <f>+H5+H6+H7+H21</f>
        <v>260203000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190783000</v>
      </c>
      <c r="G33" s="3">
        <f>SUM(G34:G40)</f>
        <v>95002000</v>
      </c>
      <c r="H33" s="3">
        <f>SUM(H34:H40)</f>
        <v>99725000</v>
      </c>
    </row>
    <row r="34" spans="5:8" ht="13.8" x14ac:dyDescent="0.3">
      <c r="E34" s="24" t="s">
        <v>19</v>
      </c>
      <c r="F34" s="9">
        <v>105000000</v>
      </c>
      <c r="G34" s="9">
        <v>61800000</v>
      </c>
      <c r="H34" s="9">
        <v>64272000</v>
      </c>
    </row>
    <row r="35" spans="5:8" ht="13.8" x14ac:dyDescent="0.3">
      <c r="E35" s="24" t="s">
        <v>37</v>
      </c>
      <c r="F35" s="9">
        <v>121000</v>
      </c>
      <c r="G35" s="9">
        <v>242000</v>
      </c>
      <c r="H35" s="9">
        <v>845000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30026000</v>
      </c>
      <c r="G38" s="9">
        <v>32960000</v>
      </c>
      <c r="H38" s="9">
        <v>34608000</v>
      </c>
    </row>
    <row r="39" spans="5:8" ht="13.8" x14ac:dyDescent="0.3">
      <c r="E39" s="24" t="s">
        <v>11</v>
      </c>
      <c r="F39" s="9">
        <v>8636000</v>
      </c>
      <c r="G39" s="9"/>
      <c r="H39" s="9"/>
    </row>
    <row r="40" spans="5:8" ht="13.8" x14ac:dyDescent="0.3">
      <c r="E40" s="24" t="s">
        <v>40</v>
      </c>
      <c r="F40" s="9">
        <v>47000000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190783000</v>
      </c>
      <c r="G43" s="29">
        <f>+G33+G41</f>
        <v>95002000</v>
      </c>
      <c r="H43" s="29">
        <f>+H33+H41</f>
        <v>99725000</v>
      </c>
    </row>
    <row r="44" spans="5:8" ht="13.8" x14ac:dyDescent="0.25">
      <c r="E44" s="30" t="s">
        <v>42</v>
      </c>
      <c r="F44" s="31">
        <f>+F31+F43</f>
        <v>425517000</v>
      </c>
      <c r="G44" s="31">
        <f>+G31+G43</f>
        <v>348062000</v>
      </c>
      <c r="H44" s="31">
        <f>+H31+H43</f>
        <v>359928000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317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109806000</v>
      </c>
      <c r="G5" s="3">
        <v>113360000</v>
      </c>
      <c r="H5" s="3">
        <v>118480000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16528000</v>
      </c>
      <c r="G7" s="23">
        <f>SUM(G8:G20)</f>
        <v>33366000</v>
      </c>
      <c r="H7" s="23">
        <f>SUM(H8:H20)</f>
        <v>34721000</v>
      </c>
    </row>
    <row r="8" spans="5:8" ht="13.8" x14ac:dyDescent="0.3">
      <c r="E8" s="24" t="s">
        <v>11</v>
      </c>
      <c r="F8" s="9">
        <v>16528000</v>
      </c>
      <c r="G8" s="9">
        <v>23602000</v>
      </c>
      <c r="H8" s="9">
        <v>24516000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9764000</v>
      </c>
      <c r="H11" s="9">
        <v>10205000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4302000</v>
      </c>
      <c r="G21" s="3">
        <f>SUM(G22:G30)</f>
        <v>2800000</v>
      </c>
      <c r="H21" s="3">
        <f>SUM(H22:H30)</f>
        <v>2900000</v>
      </c>
    </row>
    <row r="22" spans="5:8" ht="13.8" x14ac:dyDescent="0.3">
      <c r="E22" s="24" t="s">
        <v>25</v>
      </c>
      <c r="F22" s="25">
        <v>2800000</v>
      </c>
      <c r="G22" s="25">
        <v>2800000</v>
      </c>
      <c r="H22" s="25">
        <v>2900000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1502000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130636000</v>
      </c>
      <c r="G31" s="16">
        <f>+G5+G6+G7+G21</f>
        <v>149526000</v>
      </c>
      <c r="H31" s="16">
        <f>+H5+H6+H7+H21</f>
        <v>156101000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17499000</v>
      </c>
      <c r="G33" s="3">
        <f>SUM(G34:G40)</f>
        <v>60000000</v>
      </c>
      <c r="H33" s="3">
        <f>SUM(H34:H40)</f>
        <v>63123000</v>
      </c>
    </row>
    <row r="34" spans="5:8" ht="13.8" x14ac:dyDescent="0.3">
      <c r="E34" s="24" t="s">
        <v>19</v>
      </c>
      <c r="F34" s="9">
        <v>12000000</v>
      </c>
      <c r="G34" s="9">
        <v>30000000</v>
      </c>
      <c r="H34" s="9">
        <v>31200000</v>
      </c>
    </row>
    <row r="35" spans="5:8" ht="13.8" x14ac:dyDescent="0.3">
      <c r="E35" s="24" t="s">
        <v>37</v>
      </c>
      <c r="F35" s="9"/>
      <c r="G35" s="9"/>
      <c r="H35" s="9">
        <v>423000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>
        <v>30000000</v>
      </c>
      <c r="H38" s="9">
        <v>31500000</v>
      </c>
    </row>
    <row r="39" spans="5:8" ht="13.8" x14ac:dyDescent="0.3">
      <c r="E39" s="24" t="s">
        <v>11</v>
      </c>
      <c r="F39" s="9">
        <v>5499000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17499000</v>
      </c>
      <c r="G43" s="29">
        <f>+G33+G41</f>
        <v>60000000</v>
      </c>
      <c r="H43" s="29">
        <f>+H33+H41</f>
        <v>63123000</v>
      </c>
    </row>
    <row r="44" spans="5:8" ht="13.8" x14ac:dyDescent="0.25">
      <c r="E44" s="30" t="s">
        <v>42</v>
      </c>
      <c r="F44" s="31">
        <f>+F31+F43</f>
        <v>148135000</v>
      </c>
      <c r="G44" s="31">
        <f>+G31+G43</f>
        <v>209526000</v>
      </c>
      <c r="H44" s="31">
        <f>+H31+H43</f>
        <v>219224000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318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492462000</v>
      </c>
      <c r="G5" s="3">
        <v>522997000</v>
      </c>
      <c r="H5" s="3">
        <v>546648000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110975000</v>
      </c>
      <c r="G7" s="23">
        <f>SUM(G8:G20)</f>
        <v>94078000</v>
      </c>
      <c r="H7" s="23">
        <f>SUM(H8:H20)</f>
        <v>98385000</v>
      </c>
    </row>
    <row r="8" spans="5:8" ht="13.8" x14ac:dyDescent="0.3">
      <c r="E8" s="24" t="s">
        <v>11</v>
      </c>
      <c r="F8" s="9">
        <v>70975000</v>
      </c>
      <c r="G8" s="9">
        <v>77078000</v>
      </c>
      <c r="H8" s="9">
        <v>80617000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40000000</v>
      </c>
      <c r="G11" s="9">
        <v>17000000</v>
      </c>
      <c r="H11" s="9">
        <v>17768000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29213000</v>
      </c>
      <c r="G21" s="3">
        <f>SUM(G22:G30)</f>
        <v>28788000</v>
      </c>
      <c r="H21" s="3">
        <f>SUM(H22:H30)</f>
        <v>33459000</v>
      </c>
    </row>
    <row r="22" spans="5:8" ht="13.8" x14ac:dyDescent="0.3">
      <c r="E22" s="24" t="s">
        <v>25</v>
      </c>
      <c r="F22" s="25">
        <v>3500000</v>
      </c>
      <c r="G22" s="25">
        <v>3500000</v>
      </c>
      <c r="H22" s="25">
        <v>3600000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2939000</v>
      </c>
      <c r="G24" s="9"/>
      <c r="H24" s="9"/>
    </row>
    <row r="25" spans="5:8" ht="13.8" x14ac:dyDescent="0.3">
      <c r="E25" s="24" t="s">
        <v>28</v>
      </c>
      <c r="F25" s="9">
        <v>22774000</v>
      </c>
      <c r="G25" s="9">
        <v>25288000</v>
      </c>
      <c r="H25" s="9">
        <v>25859000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632650000</v>
      </c>
      <c r="G31" s="16">
        <f>+G5+G6+G7+G21</f>
        <v>645863000</v>
      </c>
      <c r="H31" s="16">
        <f>+H5+H6+H7+H21</f>
        <v>678492000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5121000</v>
      </c>
      <c r="G33" s="3">
        <f>SUM(G34:G40)</f>
        <v>10000000</v>
      </c>
      <c r="H33" s="3">
        <f>SUM(H34:H40)</f>
        <v>11245000</v>
      </c>
    </row>
    <row r="34" spans="5:8" ht="13.8" x14ac:dyDescent="0.3">
      <c r="E34" s="24" t="s">
        <v>19</v>
      </c>
      <c r="F34" s="9">
        <v>5000000</v>
      </c>
      <c r="G34" s="9">
        <v>10000000</v>
      </c>
      <c r="H34" s="9">
        <v>10400000</v>
      </c>
    </row>
    <row r="35" spans="5:8" ht="13.8" x14ac:dyDescent="0.3">
      <c r="E35" s="24" t="s">
        <v>37</v>
      </c>
      <c r="F35" s="9">
        <v>121000</v>
      </c>
      <c r="G35" s="9"/>
      <c r="H35" s="9">
        <v>845000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5121000</v>
      </c>
      <c r="G43" s="29">
        <f>+G33+G41</f>
        <v>10000000</v>
      </c>
      <c r="H43" s="29">
        <f>+H33+H41</f>
        <v>11245000</v>
      </c>
    </row>
    <row r="44" spans="5:8" ht="13.8" x14ac:dyDescent="0.25">
      <c r="E44" s="30" t="s">
        <v>42</v>
      </c>
      <c r="F44" s="31">
        <f>+F31+F43</f>
        <v>637771000</v>
      </c>
      <c r="G44" s="31">
        <f>+G31+G43</f>
        <v>655863000</v>
      </c>
      <c r="H44" s="31">
        <f>+H31+H43</f>
        <v>689737000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129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346259000</v>
      </c>
      <c r="G5" s="3">
        <v>360387000</v>
      </c>
      <c r="H5" s="3">
        <v>376687000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17713000</v>
      </c>
      <c r="G7" s="23">
        <f>SUM(G8:G20)</f>
        <v>2838000</v>
      </c>
      <c r="H7" s="23">
        <f>SUM(H8:H20)</f>
        <v>2965000</v>
      </c>
    </row>
    <row r="8" spans="5:8" ht="13.8" x14ac:dyDescent="0.3">
      <c r="E8" s="24" t="s">
        <v>11</v>
      </c>
      <c r="F8" s="9">
        <v>15000000</v>
      </c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2713000</v>
      </c>
      <c r="G14" s="25">
        <v>2838000</v>
      </c>
      <c r="H14" s="25">
        <v>2965000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20480000</v>
      </c>
      <c r="G21" s="3">
        <f>SUM(G22:G30)</f>
        <v>18300000</v>
      </c>
      <c r="H21" s="3">
        <f>SUM(H22:H30)</f>
        <v>19400000</v>
      </c>
    </row>
    <row r="22" spans="5:8" ht="13.8" x14ac:dyDescent="0.3">
      <c r="E22" s="24" t="s">
        <v>25</v>
      </c>
      <c r="F22" s="25">
        <v>1200000</v>
      </c>
      <c r="G22" s="25">
        <v>1300000</v>
      </c>
      <c r="H22" s="25">
        <v>1500000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2280000</v>
      </c>
      <c r="G24" s="9"/>
      <c r="H24" s="9"/>
    </row>
    <row r="25" spans="5:8" ht="13.8" x14ac:dyDescent="0.3">
      <c r="E25" s="24" t="s">
        <v>28</v>
      </c>
      <c r="F25" s="9">
        <v>17000000</v>
      </c>
      <c r="G25" s="9">
        <v>17000000</v>
      </c>
      <c r="H25" s="9">
        <v>17900000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384452000</v>
      </c>
      <c r="G31" s="16">
        <f>+G5+G6+G7+G21</f>
        <v>381525000</v>
      </c>
      <c r="H31" s="16">
        <f>+H5+H6+H7+H21</f>
        <v>399052000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384452000</v>
      </c>
      <c r="G44" s="31">
        <f>+G31+G43</f>
        <v>381525000</v>
      </c>
      <c r="H44" s="31">
        <f>+H31+H43</f>
        <v>399052000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319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157131000</v>
      </c>
      <c r="G5" s="3">
        <v>163869000</v>
      </c>
      <c r="H5" s="3">
        <v>171264000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29618000</v>
      </c>
      <c r="G7" s="23">
        <f>SUM(G8:G20)</f>
        <v>41566000</v>
      </c>
      <c r="H7" s="23">
        <f>SUM(H8:H20)</f>
        <v>43323000</v>
      </c>
    </row>
    <row r="8" spans="5:8" ht="13.8" x14ac:dyDescent="0.3">
      <c r="E8" s="24" t="s">
        <v>11</v>
      </c>
      <c r="F8" s="9">
        <v>29618000</v>
      </c>
      <c r="G8" s="9">
        <v>31895000</v>
      </c>
      <c r="H8" s="9">
        <v>33215000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9671000</v>
      </c>
      <c r="H11" s="9">
        <v>10108000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3876000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1976000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190625000</v>
      </c>
      <c r="G31" s="16">
        <f>+G5+G6+G7+G21</f>
        <v>207435000</v>
      </c>
      <c r="H31" s="16">
        <f>+H5+H6+H7+H21</f>
        <v>216687000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39552000</v>
      </c>
      <c r="G33" s="3">
        <f>SUM(G34:G40)</f>
        <v>0</v>
      </c>
      <c r="H33" s="3">
        <f>SUM(H34:H40)</f>
        <v>1585000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22552000</v>
      </c>
      <c r="G35" s="9"/>
      <c r="H35" s="9">
        <v>1585000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17000000</v>
      </c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39552000</v>
      </c>
      <c r="G43" s="29">
        <f>+G33+G41</f>
        <v>0</v>
      </c>
      <c r="H43" s="29">
        <f>+H33+H41</f>
        <v>1585000</v>
      </c>
    </row>
    <row r="44" spans="5:8" ht="13.8" x14ac:dyDescent="0.25">
      <c r="E44" s="30" t="s">
        <v>42</v>
      </c>
      <c r="F44" s="31">
        <f>+F31+F43</f>
        <v>230177000</v>
      </c>
      <c r="G44" s="31">
        <f>+G31+G43</f>
        <v>207435000</v>
      </c>
      <c r="H44" s="31">
        <f>+H31+H43</f>
        <v>218272000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320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645069000</v>
      </c>
      <c r="G5" s="3">
        <v>685067000</v>
      </c>
      <c r="H5" s="3">
        <v>716046000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225517000</v>
      </c>
      <c r="G7" s="23">
        <f>SUM(G8:G20)</f>
        <v>230727000</v>
      </c>
      <c r="H7" s="23">
        <f>SUM(H8:H20)</f>
        <v>246144000</v>
      </c>
    </row>
    <row r="8" spans="5:8" ht="13.8" x14ac:dyDescent="0.3">
      <c r="E8" s="24" t="s">
        <v>11</v>
      </c>
      <c r="F8" s="9">
        <v>146292000</v>
      </c>
      <c r="G8" s="9">
        <v>159362000</v>
      </c>
      <c r="H8" s="9">
        <v>166941000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27731000</v>
      </c>
      <c r="G11" s="9">
        <v>27000000</v>
      </c>
      <c r="H11" s="9">
        <v>28220000</v>
      </c>
    </row>
    <row r="12" spans="5:8" ht="13.8" x14ac:dyDescent="0.3">
      <c r="E12" s="24" t="s">
        <v>15</v>
      </c>
      <c r="F12" s="9">
        <v>6000000</v>
      </c>
      <c r="G12" s="9">
        <v>7000000</v>
      </c>
      <c r="H12" s="9">
        <v>7000000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30000000</v>
      </c>
      <c r="G16" s="9"/>
      <c r="H16" s="9"/>
    </row>
    <row r="17" spans="5:8" ht="13.8" x14ac:dyDescent="0.3">
      <c r="E17" s="24" t="s">
        <v>20</v>
      </c>
      <c r="F17" s="9">
        <v>15494000</v>
      </c>
      <c r="G17" s="9">
        <v>37365000</v>
      </c>
      <c r="H17" s="9">
        <v>43983000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10434000</v>
      </c>
      <c r="G21" s="3">
        <f>SUM(G22:G30)</f>
        <v>8000000</v>
      </c>
      <c r="H21" s="3">
        <f>SUM(H22:H30)</f>
        <v>8100000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4434000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3000000</v>
      </c>
      <c r="G27" s="9">
        <v>5000000</v>
      </c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881020000</v>
      </c>
      <c r="G31" s="16">
        <f>+G5+G6+G7+G21</f>
        <v>923794000</v>
      </c>
      <c r="H31" s="16">
        <f>+H5+H6+H7+H21</f>
        <v>970290000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10000000</v>
      </c>
      <c r="G33" s="3">
        <f>SUM(G34:G40)</f>
        <v>2000000</v>
      </c>
      <c r="H33" s="3">
        <f>SUM(H34:H40)</f>
        <v>2000000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>
        <v>10000000</v>
      </c>
      <c r="G36" s="9">
        <v>2000000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10000000</v>
      </c>
      <c r="G43" s="29">
        <f>+G33+G41</f>
        <v>2000000</v>
      </c>
      <c r="H43" s="29">
        <f>+H33+H41</f>
        <v>2000000</v>
      </c>
    </row>
    <row r="44" spans="5:8" ht="13.8" x14ac:dyDescent="0.25">
      <c r="E44" s="30" t="s">
        <v>42</v>
      </c>
      <c r="F44" s="31">
        <f>+F31+F43</f>
        <v>891020000</v>
      </c>
      <c r="G44" s="31">
        <f>+G31+G43</f>
        <v>925794000</v>
      </c>
      <c r="H44" s="31">
        <f>+H31+H43</f>
        <v>972290000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321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376470000</v>
      </c>
      <c r="G5" s="3">
        <v>399813000</v>
      </c>
      <c r="H5" s="3">
        <v>417893000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92088000</v>
      </c>
      <c r="G7" s="23">
        <f>SUM(G8:G20)</f>
        <v>135172000</v>
      </c>
      <c r="H7" s="23">
        <f>SUM(H8:H20)</f>
        <v>148543000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9764000</v>
      </c>
      <c r="H11" s="9">
        <v>10205000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1000000</v>
      </c>
      <c r="G16" s="9">
        <v>60000000</v>
      </c>
      <c r="H16" s="9">
        <v>70000000</v>
      </c>
    </row>
    <row r="17" spans="5:8" ht="13.8" x14ac:dyDescent="0.3">
      <c r="E17" s="24" t="s">
        <v>20</v>
      </c>
      <c r="F17" s="9">
        <v>20000000</v>
      </c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>
        <v>71088000</v>
      </c>
      <c r="G19" s="9">
        <v>65408000</v>
      </c>
      <c r="H19" s="9">
        <v>68338000</v>
      </c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4110000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2210000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472668000</v>
      </c>
      <c r="G31" s="16">
        <f>+G5+G6+G7+G21</f>
        <v>536985000</v>
      </c>
      <c r="H31" s="16">
        <f>+H5+H6+H7+H21</f>
        <v>568536000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333000</v>
      </c>
      <c r="G33" s="3">
        <f>SUM(G34:G40)</f>
        <v>2493000</v>
      </c>
      <c r="H33" s="3">
        <f>SUM(H34:H40)</f>
        <v>127000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333000</v>
      </c>
      <c r="G35" s="9">
        <v>2493000</v>
      </c>
      <c r="H35" s="9">
        <v>127000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333000</v>
      </c>
      <c r="G43" s="29">
        <f>+G33+G41</f>
        <v>2493000</v>
      </c>
      <c r="H43" s="29">
        <f>+H33+H41</f>
        <v>127000</v>
      </c>
    </row>
    <row r="44" spans="5:8" ht="13.8" x14ac:dyDescent="0.25">
      <c r="E44" s="30" t="s">
        <v>42</v>
      </c>
      <c r="F44" s="31">
        <f>+F31+F43</f>
        <v>473001000</v>
      </c>
      <c r="G44" s="31">
        <f>+G31+G43</f>
        <v>539478000</v>
      </c>
      <c r="H44" s="31">
        <f>+H31+H43</f>
        <v>568663000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322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96841000</v>
      </c>
      <c r="G5" s="3">
        <v>100552000</v>
      </c>
      <c r="H5" s="3">
        <v>105084000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56387000</v>
      </c>
      <c r="G7" s="23">
        <f>SUM(G8:G20)</f>
        <v>72168000</v>
      </c>
      <c r="H7" s="23">
        <f>SUM(H8:H20)</f>
        <v>76113000</v>
      </c>
    </row>
    <row r="8" spans="5:8" ht="13.8" x14ac:dyDescent="0.3">
      <c r="E8" s="24" t="s">
        <v>11</v>
      </c>
      <c r="F8" s="9">
        <v>31387000</v>
      </c>
      <c r="G8" s="9">
        <v>22903000</v>
      </c>
      <c r="H8" s="9">
        <v>23782000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5000000</v>
      </c>
      <c r="G11" s="9">
        <v>9764000</v>
      </c>
      <c r="H11" s="9">
        <v>10205000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20000000</v>
      </c>
      <c r="G17" s="9">
        <v>39501000</v>
      </c>
      <c r="H17" s="9">
        <v>42126000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9978000</v>
      </c>
      <c r="G21" s="3">
        <f>SUM(G22:G30)</f>
        <v>9000000</v>
      </c>
      <c r="H21" s="3">
        <f>SUM(H22:H30)</f>
        <v>4100000</v>
      </c>
    </row>
    <row r="22" spans="5:8" ht="13.8" x14ac:dyDescent="0.3">
      <c r="E22" s="24" t="s">
        <v>25</v>
      </c>
      <c r="F22" s="25">
        <v>3800000</v>
      </c>
      <c r="G22" s="25">
        <v>4000000</v>
      </c>
      <c r="H22" s="25">
        <v>4100000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2178000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163206000</v>
      </c>
      <c r="G31" s="16">
        <f>+G5+G6+G7+G21</f>
        <v>181720000</v>
      </c>
      <c r="H31" s="16">
        <f>+H5+H6+H7+H21</f>
        <v>185297000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1561000</v>
      </c>
      <c r="G33" s="3">
        <f>SUM(G34:G40)</f>
        <v>3688000</v>
      </c>
      <c r="H33" s="3">
        <f>SUM(H34:H40)</f>
        <v>1088000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1561000</v>
      </c>
      <c r="G35" s="9">
        <v>3688000</v>
      </c>
      <c r="H35" s="9">
        <v>1088000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1561000</v>
      </c>
      <c r="G43" s="29">
        <f>+G33+G41</f>
        <v>3688000</v>
      </c>
      <c r="H43" s="29">
        <f>+H33+H41</f>
        <v>1088000</v>
      </c>
    </row>
    <row r="44" spans="5:8" ht="13.8" x14ac:dyDescent="0.25">
      <c r="E44" s="30" t="s">
        <v>42</v>
      </c>
      <c r="F44" s="31">
        <f>+F31+F43</f>
        <v>164767000</v>
      </c>
      <c r="G44" s="31">
        <f>+G31+G43</f>
        <v>185408000</v>
      </c>
      <c r="H44" s="31">
        <f>+H31+H43</f>
        <v>186385000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323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609976000</v>
      </c>
      <c r="G5" s="3">
        <v>627342000</v>
      </c>
      <c r="H5" s="3">
        <v>655779000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346032000</v>
      </c>
      <c r="G7" s="23">
        <f>SUM(G8:G20)</f>
        <v>234636000</v>
      </c>
      <c r="H7" s="23">
        <f>SUM(H8:H20)</f>
        <v>246975000</v>
      </c>
    </row>
    <row r="8" spans="5:8" ht="13.8" x14ac:dyDescent="0.3">
      <c r="E8" s="24" t="s">
        <v>11</v>
      </c>
      <c r="F8" s="9">
        <v>150678000</v>
      </c>
      <c r="G8" s="9">
        <v>164154000</v>
      </c>
      <c r="H8" s="9">
        <v>171969000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13941000</v>
      </c>
      <c r="G11" s="9"/>
      <c r="H11" s="9"/>
    </row>
    <row r="12" spans="5:8" ht="13.8" x14ac:dyDescent="0.3">
      <c r="E12" s="24" t="s">
        <v>15</v>
      </c>
      <c r="F12" s="9"/>
      <c r="G12" s="9"/>
      <c r="H12" s="9">
        <v>1000000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98887000</v>
      </c>
      <c r="G16" s="9"/>
      <c r="H16" s="9"/>
    </row>
    <row r="17" spans="5:8" ht="13.8" x14ac:dyDescent="0.3">
      <c r="E17" s="24" t="s">
        <v>20</v>
      </c>
      <c r="F17" s="9">
        <v>82526000</v>
      </c>
      <c r="G17" s="9">
        <v>70482000</v>
      </c>
      <c r="H17" s="9">
        <v>74006000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4701000</v>
      </c>
      <c r="G21" s="3">
        <f>SUM(G22:G30)</f>
        <v>6000000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2801000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960709000</v>
      </c>
      <c r="G31" s="16">
        <f>+G5+G6+G7+G21</f>
        <v>867978000</v>
      </c>
      <c r="H31" s="16">
        <f>+H5+H6+H7+H21</f>
        <v>904854000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299503000</v>
      </c>
      <c r="G33" s="3">
        <f>SUM(G34:G40)</f>
        <v>251252000</v>
      </c>
      <c r="H33" s="3">
        <f>SUM(H34:H40)</f>
        <v>242453000</v>
      </c>
    </row>
    <row r="34" spans="5:8" ht="13.8" x14ac:dyDescent="0.3">
      <c r="E34" s="24" t="s">
        <v>19</v>
      </c>
      <c r="F34" s="9">
        <v>250000000</v>
      </c>
      <c r="G34" s="9">
        <v>200000000</v>
      </c>
      <c r="H34" s="9">
        <v>208000000</v>
      </c>
    </row>
    <row r="35" spans="5:8" ht="13.8" x14ac:dyDescent="0.3">
      <c r="E35" s="24" t="s">
        <v>37</v>
      </c>
      <c r="F35" s="9">
        <v>48503000</v>
      </c>
      <c r="G35" s="9">
        <v>50252000</v>
      </c>
      <c r="H35" s="9">
        <v>33453000</v>
      </c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299503000</v>
      </c>
      <c r="G43" s="29">
        <f>+G33+G41</f>
        <v>251252000</v>
      </c>
      <c r="H43" s="29">
        <f>+H33+H41</f>
        <v>242453000</v>
      </c>
    </row>
    <row r="44" spans="5:8" ht="13.8" x14ac:dyDescent="0.25">
      <c r="E44" s="30" t="s">
        <v>42</v>
      </c>
      <c r="F44" s="31">
        <f>+F31+F43</f>
        <v>1260212000</v>
      </c>
      <c r="G44" s="31">
        <f>+G31+G43</f>
        <v>1119230000</v>
      </c>
      <c r="H44" s="31">
        <f>+H31+H43</f>
        <v>1147307000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200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225057000</v>
      </c>
      <c r="G5" s="3">
        <v>223260000</v>
      </c>
      <c r="H5" s="3">
        <v>233341000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78642000</v>
      </c>
      <c r="G7" s="23">
        <f>SUM(G8:G20)</f>
        <v>59835000</v>
      </c>
      <c r="H7" s="23">
        <f>SUM(H8:H20)</f>
        <v>62496000</v>
      </c>
    </row>
    <row r="8" spans="5:8" ht="13.8" x14ac:dyDescent="0.3">
      <c r="E8" s="24" t="s">
        <v>11</v>
      </c>
      <c r="F8" s="9">
        <v>48097000</v>
      </c>
      <c r="G8" s="9">
        <v>52084000</v>
      </c>
      <c r="H8" s="9">
        <v>54395000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3129000</v>
      </c>
      <c r="G11" s="9">
        <v>7751000</v>
      </c>
      <c r="H11" s="9">
        <v>8101000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27416000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5802000</v>
      </c>
      <c r="G21" s="3">
        <f>SUM(G22:G30)</f>
        <v>2900000</v>
      </c>
      <c r="H21" s="3">
        <f>SUM(H22:H30)</f>
        <v>3000000</v>
      </c>
    </row>
    <row r="22" spans="5:8" ht="13.8" x14ac:dyDescent="0.3">
      <c r="E22" s="24" t="s">
        <v>25</v>
      </c>
      <c r="F22" s="25">
        <v>2800000</v>
      </c>
      <c r="G22" s="25">
        <v>2900000</v>
      </c>
      <c r="H22" s="25">
        <v>3000000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3002000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309501000</v>
      </c>
      <c r="G31" s="16">
        <f>+G5+G6+G7+G21</f>
        <v>285995000</v>
      </c>
      <c r="H31" s="16">
        <f>+H5+H6+H7+H21</f>
        <v>298837000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70980000</v>
      </c>
      <c r="G33" s="3">
        <f>SUM(G34:G40)</f>
        <v>30988000</v>
      </c>
      <c r="H33" s="3">
        <f>SUM(H34:H40)</f>
        <v>24099000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23980000</v>
      </c>
      <c r="G35" s="9">
        <v>30988000</v>
      </c>
      <c r="H35" s="9">
        <v>24099000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47000000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70980000</v>
      </c>
      <c r="G43" s="29">
        <f>+G33+G41</f>
        <v>30988000</v>
      </c>
      <c r="H43" s="29">
        <f>+H33+H41</f>
        <v>24099000</v>
      </c>
    </row>
    <row r="44" spans="5:8" ht="13.8" x14ac:dyDescent="0.25">
      <c r="E44" s="30" t="s">
        <v>42</v>
      </c>
      <c r="F44" s="31">
        <f>+F31+F43</f>
        <v>380481000</v>
      </c>
      <c r="G44" s="31">
        <f>+G31+G43</f>
        <v>316983000</v>
      </c>
      <c r="H44" s="31">
        <f>+H31+H43</f>
        <v>322936000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324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531174000</v>
      </c>
      <c r="G5" s="3">
        <v>542275000</v>
      </c>
      <c r="H5" s="3">
        <v>566783000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171644000</v>
      </c>
      <c r="G7" s="23">
        <f>SUM(G8:G20)</f>
        <v>165399000</v>
      </c>
      <c r="H7" s="23">
        <f>SUM(H8:H20)</f>
        <v>173275000</v>
      </c>
    </row>
    <row r="8" spans="5:8" ht="13.8" x14ac:dyDescent="0.3">
      <c r="E8" s="24" t="s">
        <v>11</v>
      </c>
      <c r="F8" s="9">
        <v>160817000</v>
      </c>
      <c r="G8" s="9">
        <v>165399000</v>
      </c>
      <c r="H8" s="9">
        <v>173275000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10827000</v>
      </c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4800000</v>
      </c>
      <c r="G21" s="3">
        <f>SUM(G22:G30)</f>
        <v>2500000</v>
      </c>
      <c r="H21" s="3">
        <f>SUM(H22:H30)</f>
        <v>2600000</v>
      </c>
    </row>
    <row r="22" spans="5:8" ht="13.8" x14ac:dyDescent="0.3">
      <c r="E22" s="24" t="s">
        <v>25</v>
      </c>
      <c r="F22" s="25">
        <v>2400000</v>
      </c>
      <c r="G22" s="25">
        <v>2500000</v>
      </c>
      <c r="H22" s="25">
        <v>2600000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2400000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707618000</v>
      </c>
      <c r="G31" s="16">
        <f>+G5+G6+G7+G21</f>
        <v>710174000</v>
      </c>
      <c r="H31" s="16">
        <f>+H5+H6+H7+H21</f>
        <v>742658000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27850000</v>
      </c>
      <c r="G33" s="3">
        <f>SUM(G34:G40)</f>
        <v>62823000</v>
      </c>
      <c r="H33" s="3">
        <f>SUM(H34:H40)</f>
        <v>118830000</v>
      </c>
    </row>
    <row r="34" spans="5:8" ht="13.8" x14ac:dyDescent="0.3">
      <c r="E34" s="24" t="s">
        <v>19</v>
      </c>
      <c r="F34" s="9">
        <v>5000000</v>
      </c>
      <c r="G34" s="9">
        <v>10000000</v>
      </c>
      <c r="H34" s="9">
        <v>10400000</v>
      </c>
    </row>
    <row r="35" spans="5:8" ht="13.8" x14ac:dyDescent="0.3">
      <c r="E35" s="24" t="s">
        <v>37</v>
      </c>
      <c r="F35" s="9">
        <v>22850000</v>
      </c>
      <c r="G35" s="9">
        <v>52823000</v>
      </c>
      <c r="H35" s="9">
        <v>108430000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27850000</v>
      </c>
      <c r="G43" s="29">
        <f>+G33+G41</f>
        <v>62823000</v>
      </c>
      <c r="H43" s="29">
        <f>+H33+H41</f>
        <v>118830000</v>
      </c>
    </row>
    <row r="44" spans="5:8" ht="13.8" x14ac:dyDescent="0.25">
      <c r="E44" s="30" t="s">
        <v>42</v>
      </c>
      <c r="F44" s="31">
        <f>+F31+F43</f>
        <v>735468000</v>
      </c>
      <c r="G44" s="31">
        <f>+G31+G43</f>
        <v>772997000</v>
      </c>
      <c r="H44" s="31">
        <f>+H31+H43</f>
        <v>861488000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130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424084000</v>
      </c>
      <c r="G5" s="3">
        <v>440950000</v>
      </c>
      <c r="H5" s="3">
        <v>460896000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2556000</v>
      </c>
      <c r="G7" s="23">
        <f>SUM(G8:G20)</f>
        <v>2673000</v>
      </c>
      <c r="H7" s="23">
        <f>SUM(H8:H20)</f>
        <v>2793000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2556000</v>
      </c>
      <c r="G14" s="25">
        <v>2673000</v>
      </c>
      <c r="H14" s="25">
        <v>2793000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8474000</v>
      </c>
      <c r="G21" s="3">
        <f>SUM(G22:G30)</f>
        <v>6200000</v>
      </c>
      <c r="H21" s="3">
        <f>SUM(H22:H30)</f>
        <v>6400000</v>
      </c>
    </row>
    <row r="22" spans="5:8" ht="13.8" x14ac:dyDescent="0.3">
      <c r="E22" s="24" t="s">
        <v>25</v>
      </c>
      <c r="F22" s="25">
        <v>1100000</v>
      </c>
      <c r="G22" s="25">
        <v>1200000</v>
      </c>
      <c r="H22" s="25">
        <v>1400000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2374000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5000000</v>
      </c>
      <c r="G27" s="9">
        <v>5000000</v>
      </c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435114000</v>
      </c>
      <c r="G31" s="16">
        <f>+G5+G6+G7+G21</f>
        <v>449823000</v>
      </c>
      <c r="H31" s="16">
        <f>+H5+H6+H7+H21</f>
        <v>470089000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435114000</v>
      </c>
      <c r="G44" s="31">
        <f>+G31+G43</f>
        <v>449823000</v>
      </c>
      <c r="H44" s="31">
        <f>+H31+H43</f>
        <v>470089000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325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233841000</v>
      </c>
      <c r="G5" s="3">
        <v>244747000</v>
      </c>
      <c r="H5" s="3">
        <v>255788000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127047000</v>
      </c>
      <c r="G7" s="23">
        <f>SUM(G8:G20)</f>
        <v>160538000</v>
      </c>
      <c r="H7" s="23">
        <f>SUM(H8:H20)</f>
        <v>166446000</v>
      </c>
    </row>
    <row r="8" spans="5:8" ht="13.8" x14ac:dyDescent="0.3">
      <c r="E8" s="24" t="s">
        <v>11</v>
      </c>
      <c r="F8" s="9">
        <v>66284000</v>
      </c>
      <c r="G8" s="9">
        <v>62120000</v>
      </c>
      <c r="H8" s="9">
        <v>64925000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5000000</v>
      </c>
      <c r="G11" s="9">
        <v>7811000</v>
      </c>
      <c r="H11" s="9">
        <v>8164000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5000000</v>
      </c>
      <c r="G16" s="9">
        <v>30000000</v>
      </c>
      <c r="H16" s="9">
        <v>30000000</v>
      </c>
    </row>
    <row r="17" spans="5:8" ht="13.8" x14ac:dyDescent="0.3">
      <c r="E17" s="24" t="s">
        <v>20</v>
      </c>
      <c r="F17" s="9">
        <v>50763000</v>
      </c>
      <c r="G17" s="9">
        <v>60607000</v>
      </c>
      <c r="H17" s="9">
        <v>63357000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5103000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2103000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365991000</v>
      </c>
      <c r="G31" s="16">
        <f>+G5+G6+G7+G21</f>
        <v>408285000</v>
      </c>
      <c r="H31" s="16">
        <f>+H5+H6+H7+H21</f>
        <v>425334000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2548000</v>
      </c>
      <c r="G33" s="3">
        <f>SUM(G34:G40)</f>
        <v>2859000</v>
      </c>
      <c r="H33" s="3">
        <f>SUM(H34:H40)</f>
        <v>3493000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2548000</v>
      </c>
      <c r="G35" s="9">
        <v>2859000</v>
      </c>
      <c r="H35" s="9">
        <v>3493000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2548000</v>
      </c>
      <c r="G43" s="29">
        <f>+G33+G41</f>
        <v>2859000</v>
      </c>
      <c r="H43" s="29">
        <f>+H33+H41</f>
        <v>3493000</v>
      </c>
    </row>
    <row r="44" spans="5:8" ht="13.8" x14ac:dyDescent="0.25">
      <c r="E44" s="30" t="s">
        <v>42</v>
      </c>
      <c r="F44" s="31">
        <f>+F31+F43</f>
        <v>368539000</v>
      </c>
      <c r="G44" s="31">
        <f>+G31+G43</f>
        <v>411144000</v>
      </c>
      <c r="H44" s="31">
        <f>+H31+H43</f>
        <v>428827000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E1:H250"/>
  <sheetViews>
    <sheetView showGridLines="0" workbookViewId="0">
      <selection activeCell="J20" sqref="J20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326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864636000</v>
      </c>
      <c r="G5" s="3">
        <v>890463000</v>
      </c>
      <c r="H5" s="3">
        <v>930823000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381215000</v>
      </c>
      <c r="G7" s="23">
        <f>SUM(G8:G20)</f>
        <v>356390000</v>
      </c>
      <c r="H7" s="23">
        <f>SUM(H8:H20)</f>
        <v>392747000</v>
      </c>
    </row>
    <row r="8" spans="5:8" ht="13.8" x14ac:dyDescent="0.3">
      <c r="E8" s="24" t="s">
        <v>11</v>
      </c>
      <c r="F8" s="9">
        <v>273658000</v>
      </c>
      <c r="G8" s="9">
        <v>298510000</v>
      </c>
      <c r="H8" s="9">
        <v>312922000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13410000</v>
      </c>
      <c r="G11" s="9">
        <v>5000000</v>
      </c>
      <c r="H11" s="9">
        <v>5226000</v>
      </c>
    </row>
    <row r="12" spans="5:8" ht="13.8" x14ac:dyDescent="0.3">
      <c r="E12" s="24" t="s">
        <v>15</v>
      </c>
      <c r="F12" s="9">
        <v>100000</v>
      </c>
      <c r="G12" s="9">
        <v>2500000</v>
      </c>
      <c r="H12" s="9">
        <v>1600000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10000000</v>
      </c>
      <c r="G16" s="9">
        <v>10000000</v>
      </c>
      <c r="H16" s="9">
        <v>30600000</v>
      </c>
    </row>
    <row r="17" spans="5:8" ht="13.8" x14ac:dyDescent="0.3">
      <c r="E17" s="24" t="s">
        <v>20</v>
      </c>
      <c r="F17" s="9">
        <v>40000000</v>
      </c>
      <c r="G17" s="9">
        <v>40380000</v>
      </c>
      <c r="H17" s="9">
        <v>42399000</v>
      </c>
    </row>
    <row r="18" spans="5:8" ht="13.8" x14ac:dyDescent="0.3">
      <c r="E18" s="24" t="s">
        <v>21</v>
      </c>
      <c r="F18" s="25">
        <v>44047000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6278000</v>
      </c>
      <c r="G21" s="3">
        <f>SUM(G22:G30)</f>
        <v>2000000</v>
      </c>
      <c r="H21" s="3">
        <f>SUM(H22:H30)</f>
        <v>2200000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4378000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1252129000</v>
      </c>
      <c r="G31" s="16">
        <f>+G5+G6+G7+G21</f>
        <v>1248853000</v>
      </c>
      <c r="H31" s="16">
        <f>+H5+H6+H7+H21</f>
        <v>1325770000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64766000</v>
      </c>
      <c r="G33" s="3">
        <f>SUM(G34:G40)</f>
        <v>32089000</v>
      </c>
      <c r="H33" s="3">
        <f>SUM(H34:H40)</f>
        <v>12549000</v>
      </c>
    </row>
    <row r="34" spans="5:8" ht="13.8" x14ac:dyDescent="0.3">
      <c r="E34" s="24" t="s">
        <v>19</v>
      </c>
      <c r="F34" s="9">
        <v>58042000</v>
      </c>
      <c r="G34" s="9"/>
      <c r="H34" s="9"/>
    </row>
    <row r="35" spans="5:8" ht="13.8" x14ac:dyDescent="0.3">
      <c r="E35" s="24" t="s">
        <v>37</v>
      </c>
      <c r="F35" s="9">
        <v>5724000</v>
      </c>
      <c r="G35" s="9">
        <v>31089000</v>
      </c>
      <c r="H35" s="9">
        <v>11549000</v>
      </c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64766000</v>
      </c>
      <c r="G43" s="29">
        <f>+G33+G41</f>
        <v>32089000</v>
      </c>
      <c r="H43" s="29">
        <f>+H33+H41</f>
        <v>12549000</v>
      </c>
    </row>
    <row r="44" spans="5:8" ht="13.8" x14ac:dyDescent="0.25">
      <c r="E44" s="30" t="s">
        <v>42</v>
      </c>
      <c r="F44" s="31">
        <f>+F31+F43</f>
        <v>1316895000</v>
      </c>
      <c r="G44" s="31">
        <f>+G31+G43</f>
        <v>1280942000</v>
      </c>
      <c r="H44" s="31">
        <f>+H31+H43</f>
        <v>1338319000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327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1151556000</v>
      </c>
      <c r="G5" s="3">
        <v>1183178000</v>
      </c>
      <c r="H5" s="3">
        <v>1236813000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532283000</v>
      </c>
      <c r="G7" s="23">
        <f>SUM(G8:G20)</f>
        <v>596805000</v>
      </c>
      <c r="H7" s="23">
        <f>SUM(H8:H20)</f>
        <v>619659000</v>
      </c>
    </row>
    <row r="8" spans="5:8" ht="13.8" x14ac:dyDescent="0.3">
      <c r="E8" s="24" t="s">
        <v>11</v>
      </c>
      <c r="F8" s="9">
        <v>454303000</v>
      </c>
      <c r="G8" s="9">
        <v>495866000</v>
      </c>
      <c r="H8" s="9">
        <v>519969000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2500000</v>
      </c>
      <c r="G11" s="9">
        <v>9000000</v>
      </c>
      <c r="H11" s="9">
        <v>9407000</v>
      </c>
    </row>
    <row r="12" spans="5:8" ht="13.8" x14ac:dyDescent="0.3">
      <c r="E12" s="24" t="s">
        <v>15</v>
      </c>
      <c r="F12" s="9">
        <v>23428000</v>
      </c>
      <c r="G12" s="9">
        <v>5500000</v>
      </c>
      <c r="H12" s="9">
        <v>2600000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1000000</v>
      </c>
      <c r="G16" s="9">
        <v>40000000</v>
      </c>
      <c r="H16" s="9">
        <v>40000000</v>
      </c>
    </row>
    <row r="17" spans="5:8" ht="13.8" x14ac:dyDescent="0.3">
      <c r="E17" s="24" t="s">
        <v>20</v>
      </c>
      <c r="F17" s="9">
        <v>40000000</v>
      </c>
      <c r="G17" s="9">
        <v>46439000</v>
      </c>
      <c r="H17" s="9">
        <v>47683000</v>
      </c>
    </row>
    <row r="18" spans="5:8" ht="13.8" x14ac:dyDescent="0.3">
      <c r="E18" s="24" t="s">
        <v>21</v>
      </c>
      <c r="F18" s="25">
        <v>11052000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10529000</v>
      </c>
      <c r="G21" s="3">
        <f>SUM(G22:G30)</f>
        <v>7600000</v>
      </c>
      <c r="H21" s="3">
        <f>SUM(H22:H30)</f>
        <v>2700000</v>
      </c>
    </row>
    <row r="22" spans="5:8" ht="13.8" x14ac:dyDescent="0.3">
      <c r="E22" s="24" t="s">
        <v>25</v>
      </c>
      <c r="F22" s="25">
        <v>2600000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2929000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1694368000</v>
      </c>
      <c r="G31" s="16">
        <f>+G5+G6+G7+G21</f>
        <v>1787583000</v>
      </c>
      <c r="H31" s="16">
        <f>+H5+H6+H7+H21</f>
        <v>1859172000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16812000</v>
      </c>
      <c r="G33" s="3">
        <f>SUM(G34:G40)</f>
        <v>51110000</v>
      </c>
      <c r="H33" s="3">
        <f>SUM(H34:H40)</f>
        <v>44117000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15812000</v>
      </c>
      <c r="G35" s="9">
        <v>50110000</v>
      </c>
      <c r="H35" s="9">
        <v>43117000</v>
      </c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16812000</v>
      </c>
      <c r="G43" s="29">
        <f>+G33+G41</f>
        <v>51110000</v>
      </c>
      <c r="H43" s="29">
        <f>+H33+H41</f>
        <v>44117000</v>
      </c>
    </row>
    <row r="44" spans="5:8" ht="13.8" x14ac:dyDescent="0.25">
      <c r="E44" s="30" t="s">
        <v>42</v>
      </c>
      <c r="F44" s="31">
        <f>+F31+F43</f>
        <v>1711180000</v>
      </c>
      <c r="G44" s="31">
        <f>+G31+G43</f>
        <v>1838693000</v>
      </c>
      <c r="H44" s="31">
        <f>+H31+H43</f>
        <v>1903289000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328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1182249000</v>
      </c>
      <c r="G5" s="3">
        <v>1238155000</v>
      </c>
      <c r="H5" s="3">
        <v>1294202000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485084000</v>
      </c>
      <c r="G7" s="23">
        <f>SUM(G8:G20)</f>
        <v>497404000</v>
      </c>
      <c r="H7" s="23">
        <f>SUM(H8:H20)</f>
        <v>521239000</v>
      </c>
    </row>
    <row r="8" spans="5:8" ht="13.8" x14ac:dyDescent="0.3">
      <c r="E8" s="24" t="s">
        <v>11</v>
      </c>
      <c r="F8" s="9">
        <v>406479000</v>
      </c>
      <c r="G8" s="9">
        <v>443623000</v>
      </c>
      <c r="H8" s="9">
        <v>465161000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30500000</v>
      </c>
      <c r="G11" s="9">
        <v>26000000</v>
      </c>
      <c r="H11" s="9">
        <v>27175000</v>
      </c>
    </row>
    <row r="12" spans="5:8" ht="13.8" x14ac:dyDescent="0.3">
      <c r="E12" s="24" t="s">
        <v>15</v>
      </c>
      <c r="F12" s="9">
        <v>30000000</v>
      </c>
      <c r="G12" s="9">
        <v>27781000</v>
      </c>
      <c r="H12" s="9">
        <v>28903000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18105000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12377000</v>
      </c>
      <c r="G21" s="3">
        <f>SUM(G22:G30)</f>
        <v>7600000</v>
      </c>
      <c r="H21" s="3">
        <f>SUM(H22:H30)</f>
        <v>7700000</v>
      </c>
    </row>
    <row r="22" spans="5:8" ht="13.8" x14ac:dyDescent="0.3">
      <c r="E22" s="24" t="s">
        <v>25</v>
      </c>
      <c r="F22" s="25">
        <v>2600000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5777000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5000000</v>
      </c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1679710000</v>
      </c>
      <c r="G31" s="16">
        <f>+G5+G6+G7+G21</f>
        <v>1743159000</v>
      </c>
      <c r="H31" s="16">
        <f>+H5+H6+H7+H21</f>
        <v>1823141000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148019000</v>
      </c>
      <c r="G33" s="3">
        <f>SUM(G34:G40)</f>
        <v>115318000</v>
      </c>
      <c r="H33" s="3">
        <f>SUM(H34:H40)</f>
        <v>120468000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126019000</v>
      </c>
      <c r="G35" s="9">
        <v>92318000</v>
      </c>
      <c r="H35" s="9">
        <v>96468000</v>
      </c>
    </row>
    <row r="36" spans="5:8" ht="13.8" x14ac:dyDescent="0.3">
      <c r="E36" s="24" t="s">
        <v>38</v>
      </c>
      <c r="F36" s="9">
        <v>2000000</v>
      </c>
      <c r="G36" s="9">
        <v>3000000</v>
      </c>
      <c r="H36" s="9">
        <v>3000000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20000000</v>
      </c>
      <c r="G38" s="9">
        <v>20000000</v>
      </c>
      <c r="H38" s="9">
        <v>21000000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148019000</v>
      </c>
      <c r="G43" s="29">
        <f>+G33+G41</f>
        <v>115318000</v>
      </c>
      <c r="H43" s="29">
        <f>+H33+H41</f>
        <v>120468000</v>
      </c>
    </row>
    <row r="44" spans="5:8" ht="13.8" x14ac:dyDescent="0.25">
      <c r="E44" s="30" t="s">
        <v>42</v>
      </c>
      <c r="F44" s="31">
        <f>+F31+F43</f>
        <v>1827729000</v>
      </c>
      <c r="G44" s="31">
        <f>+G31+G43</f>
        <v>1858477000</v>
      </c>
      <c r="H44" s="31">
        <f>+H31+H43</f>
        <v>1943609000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E1:H250"/>
  <sheetViews>
    <sheetView showGridLines="0" workbookViewId="0">
      <selection activeCell="E19" sqref="E19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131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309567000</v>
      </c>
      <c r="G5" s="3">
        <v>317820000</v>
      </c>
      <c r="H5" s="3">
        <v>332213000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2757000</v>
      </c>
      <c r="G7" s="23">
        <f>SUM(G8:G20)</f>
        <v>2883000</v>
      </c>
      <c r="H7" s="23">
        <f>SUM(H8:H20)</f>
        <v>3012000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2757000</v>
      </c>
      <c r="G14" s="25">
        <v>2883000</v>
      </c>
      <c r="H14" s="25">
        <v>3012000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6028000</v>
      </c>
      <c r="G21" s="3">
        <f>SUM(G22:G30)</f>
        <v>4200000</v>
      </c>
      <c r="H21" s="3">
        <f>SUM(H22:H30)</f>
        <v>5400000</v>
      </c>
    </row>
    <row r="22" spans="5:8" ht="13.8" x14ac:dyDescent="0.3">
      <c r="E22" s="24" t="s">
        <v>25</v>
      </c>
      <c r="F22" s="25">
        <v>1100000</v>
      </c>
      <c r="G22" s="25">
        <v>1200000</v>
      </c>
      <c r="H22" s="25">
        <v>1400000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1928000</v>
      </c>
      <c r="G24" s="9"/>
      <c r="H24" s="9"/>
    </row>
    <row r="25" spans="5:8" ht="13.8" x14ac:dyDescent="0.3">
      <c r="E25" s="24" t="s">
        <v>28</v>
      </c>
      <c r="F25" s="9">
        <v>3000000</v>
      </c>
      <c r="G25" s="9">
        <v>3000000</v>
      </c>
      <c r="H25" s="9">
        <v>4000000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318352000</v>
      </c>
      <c r="G31" s="16">
        <f>+G5+G6+G7+G21</f>
        <v>324903000</v>
      </c>
      <c r="H31" s="16">
        <f>+H5+H6+H7+H21</f>
        <v>340625000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318352000</v>
      </c>
      <c r="G44" s="31">
        <f>+G31+G43</f>
        <v>324903000</v>
      </c>
      <c r="H44" s="31">
        <f>+H31+H43</f>
        <v>340625000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329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27494000</v>
      </c>
      <c r="G5" s="3">
        <v>28349000</v>
      </c>
      <c r="H5" s="3">
        <v>29618000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16904000</v>
      </c>
      <c r="G7" s="23">
        <f>SUM(G8:G20)</f>
        <v>9364000</v>
      </c>
      <c r="H7" s="23">
        <f>SUM(H8:H20)</f>
        <v>28676000</v>
      </c>
    </row>
    <row r="8" spans="5:8" ht="13.8" x14ac:dyDescent="0.3">
      <c r="E8" s="24" t="s">
        <v>11</v>
      </c>
      <c r="F8" s="9">
        <v>16904000</v>
      </c>
      <c r="G8" s="9">
        <v>8172000</v>
      </c>
      <c r="H8" s="9">
        <v>8328000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1192000</v>
      </c>
      <c r="H11" s="9">
        <v>1246000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>
        <v>19102000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3947000</v>
      </c>
      <c r="G21" s="3">
        <f>SUM(G22:G30)</f>
        <v>2600000</v>
      </c>
      <c r="H21" s="3">
        <f>SUM(H22:H30)</f>
        <v>2700000</v>
      </c>
    </row>
    <row r="22" spans="5:8" ht="13.8" x14ac:dyDescent="0.3">
      <c r="E22" s="24" t="s">
        <v>25</v>
      </c>
      <c r="F22" s="25">
        <v>2600000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1347000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48345000</v>
      </c>
      <c r="G31" s="16">
        <f>+G5+G6+G7+G21</f>
        <v>40313000</v>
      </c>
      <c r="H31" s="16">
        <f>+H5+H6+H7+H21</f>
        <v>60994000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48345000</v>
      </c>
      <c r="G44" s="31">
        <f>+G31+G43</f>
        <v>40313000</v>
      </c>
      <c r="H44" s="31">
        <f>+H31+H43</f>
        <v>60994000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330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70976000</v>
      </c>
      <c r="G5" s="3">
        <v>74211000</v>
      </c>
      <c r="H5" s="3">
        <v>77546000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22696000</v>
      </c>
      <c r="G7" s="23">
        <f>SUM(G8:G20)</f>
        <v>39329000</v>
      </c>
      <c r="H7" s="23">
        <f>SUM(H8:H20)</f>
        <v>46278000</v>
      </c>
    </row>
    <row r="8" spans="5:8" ht="13.8" x14ac:dyDescent="0.3">
      <c r="E8" s="24" t="s">
        <v>11</v>
      </c>
      <c r="F8" s="9">
        <v>12696000</v>
      </c>
      <c r="G8" s="9">
        <v>18017000</v>
      </c>
      <c r="H8" s="9">
        <v>18657000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1312000</v>
      </c>
      <c r="H11" s="9">
        <v>1371000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</v>
      </c>
      <c r="G17" s="9">
        <v>20000000</v>
      </c>
      <c r="H17" s="9">
        <v>26250000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4601000</v>
      </c>
      <c r="G21" s="3">
        <f>SUM(G22:G30)</f>
        <v>3000000</v>
      </c>
      <c r="H21" s="3">
        <f>SUM(H22:H30)</f>
        <v>7100000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1601000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98273000</v>
      </c>
      <c r="G31" s="16">
        <f>+G5+G6+G7+G21</f>
        <v>116540000</v>
      </c>
      <c r="H31" s="16">
        <f>+H5+H6+H7+H21</f>
        <v>130924000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4738000</v>
      </c>
      <c r="G33" s="3">
        <f>SUM(G34:G40)</f>
        <v>0</v>
      </c>
      <c r="H33" s="3">
        <f>SUM(H34:H40)</f>
        <v>378000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518000</v>
      </c>
      <c r="G35" s="9"/>
      <c r="H35" s="9">
        <v>378000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4220000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4738000</v>
      </c>
      <c r="G43" s="29">
        <f>+G33+G41</f>
        <v>0</v>
      </c>
      <c r="H43" s="29">
        <f>+H33+H41</f>
        <v>378000</v>
      </c>
    </row>
    <row r="44" spans="5:8" ht="13.8" x14ac:dyDescent="0.25">
      <c r="E44" s="30" t="s">
        <v>42</v>
      </c>
      <c r="F44" s="31">
        <f>+F31+F43</f>
        <v>103011000</v>
      </c>
      <c r="G44" s="31">
        <f>+G31+G43</f>
        <v>116540000</v>
      </c>
      <c r="H44" s="31">
        <f>+H31+H43</f>
        <v>131302000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331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34449000</v>
      </c>
      <c r="G5" s="3">
        <v>35030000</v>
      </c>
      <c r="H5" s="3">
        <v>36603000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8179000</v>
      </c>
      <c r="G7" s="23">
        <f>SUM(G8:G20)</f>
        <v>9546000</v>
      </c>
      <c r="H7" s="23">
        <f>SUM(H8:H20)</f>
        <v>9764000</v>
      </c>
    </row>
    <row r="8" spans="5:8" ht="13.8" x14ac:dyDescent="0.3">
      <c r="E8" s="24" t="s">
        <v>11</v>
      </c>
      <c r="F8" s="9">
        <v>8179000</v>
      </c>
      <c r="G8" s="9">
        <v>8473000</v>
      </c>
      <c r="H8" s="9">
        <v>8643000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1073000</v>
      </c>
      <c r="H11" s="9">
        <v>1121000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3000000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45628000</v>
      </c>
      <c r="G31" s="16">
        <f>+G5+G6+G7+G21</f>
        <v>47576000</v>
      </c>
      <c r="H31" s="16">
        <f>+H5+H6+H7+H21</f>
        <v>49467000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45628000</v>
      </c>
      <c r="G44" s="31">
        <f>+G31+G43</f>
        <v>47576000</v>
      </c>
      <c r="H44" s="31">
        <f>+H31+H43</f>
        <v>49467000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47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1206329000</v>
      </c>
      <c r="G5" s="3">
        <v>1277913000</v>
      </c>
      <c r="H5" s="3">
        <v>1335701000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486265000</v>
      </c>
      <c r="G7" s="23">
        <f>SUM(G8:G20)</f>
        <v>672145000</v>
      </c>
      <c r="H7" s="23">
        <f>SUM(H8:H20)</f>
        <v>704988000</v>
      </c>
    </row>
    <row r="8" spans="5:8" ht="13.8" x14ac:dyDescent="0.3">
      <c r="E8" s="24" t="s">
        <v>11</v>
      </c>
      <c r="F8" s="9">
        <v>383204000</v>
      </c>
      <c r="G8" s="9">
        <v>558542000</v>
      </c>
      <c r="H8" s="9">
        <v>585723000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3445000</v>
      </c>
      <c r="G14" s="25">
        <v>3603000</v>
      </c>
      <c r="H14" s="25">
        <v>3765000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99616000</v>
      </c>
      <c r="G17" s="9">
        <v>110000000</v>
      </c>
      <c r="H17" s="9">
        <v>115500000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4113000</v>
      </c>
      <c r="G21" s="3">
        <f>SUM(G22:G30)</f>
        <v>2700000</v>
      </c>
      <c r="H21" s="3">
        <f>SUM(H22:H30)</f>
        <v>2800000</v>
      </c>
    </row>
    <row r="22" spans="5:8" ht="13.8" x14ac:dyDescent="0.3">
      <c r="E22" s="24" t="s">
        <v>25</v>
      </c>
      <c r="F22" s="25">
        <v>2600000</v>
      </c>
      <c r="G22" s="25">
        <v>2700000</v>
      </c>
      <c r="H22" s="25">
        <v>2800000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1513000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1696707000</v>
      </c>
      <c r="G31" s="16">
        <f>+G5+G6+G7+G21</f>
        <v>1952758000</v>
      </c>
      <c r="H31" s="16">
        <f>+H5+H6+H7+H21</f>
        <v>2043489000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217469000</v>
      </c>
      <c r="G33" s="3">
        <f>SUM(G34:G40)</f>
        <v>100401000</v>
      </c>
      <c r="H33" s="3">
        <f>SUM(H34:H40)</f>
        <v>105421000</v>
      </c>
    </row>
    <row r="34" spans="5:8" ht="13.8" x14ac:dyDescent="0.3">
      <c r="E34" s="24" t="s">
        <v>19</v>
      </c>
      <c r="F34" s="9">
        <v>89000000</v>
      </c>
      <c r="G34" s="9">
        <v>100401000</v>
      </c>
      <c r="H34" s="9">
        <v>105421000</v>
      </c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128469000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217469000</v>
      </c>
      <c r="G43" s="29">
        <f>+G33+G41</f>
        <v>100401000</v>
      </c>
      <c r="H43" s="29">
        <f>+H33+H41</f>
        <v>105421000</v>
      </c>
    </row>
    <row r="44" spans="5:8" ht="13.8" x14ac:dyDescent="0.25">
      <c r="E44" s="30" t="s">
        <v>42</v>
      </c>
      <c r="F44" s="31">
        <f>+F31+F43</f>
        <v>1914176000</v>
      </c>
      <c r="G44" s="31">
        <f>+G31+G43</f>
        <v>2053159000</v>
      </c>
      <c r="H44" s="31">
        <f>+H31+H43</f>
        <v>2148910000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51</v>
      </c>
      <c r="F125" s="14">
        <v>118381000</v>
      </c>
      <c r="G125" s="14">
        <v>128815000</v>
      </c>
      <c r="H125" s="14">
        <v>134640000</v>
      </c>
    </row>
    <row r="126" spans="5:8" x14ac:dyDescent="0.25">
      <c r="E126" s="1" t="s">
        <v>52</v>
      </c>
      <c r="F126" s="14">
        <v>123437000</v>
      </c>
      <c r="G126" s="14">
        <v>134317000</v>
      </c>
      <c r="H126" s="14">
        <v>140391000</v>
      </c>
    </row>
    <row r="127" spans="5:8" x14ac:dyDescent="0.25">
      <c r="E127" s="1" t="s">
        <v>53</v>
      </c>
      <c r="F127" s="14">
        <v>16141000</v>
      </c>
      <c r="G127" s="14">
        <v>17563000</v>
      </c>
      <c r="H127" s="14">
        <v>18357000</v>
      </c>
    </row>
    <row r="128" spans="5:8" x14ac:dyDescent="0.25">
      <c r="E128" s="1" t="s">
        <v>54</v>
      </c>
      <c r="F128" s="14">
        <v>46363000</v>
      </c>
      <c r="G128" s="14">
        <v>50450000</v>
      </c>
      <c r="H128" s="14">
        <v>52731000</v>
      </c>
    </row>
    <row r="129" spans="5:8" x14ac:dyDescent="0.25">
      <c r="E129" s="1" t="s">
        <v>55</v>
      </c>
      <c r="F129" s="14">
        <v>34972000</v>
      </c>
      <c r="G129" s="14">
        <v>38054000</v>
      </c>
      <c r="H129" s="14">
        <v>39775000</v>
      </c>
    </row>
    <row r="130" spans="5:8" x14ac:dyDescent="0.25">
      <c r="E130" s="1" t="s">
        <v>56</v>
      </c>
      <c r="F130" s="14">
        <v>78645000</v>
      </c>
      <c r="G130" s="14">
        <v>85576000</v>
      </c>
      <c r="H130" s="14">
        <v>89446000</v>
      </c>
    </row>
    <row r="131" spans="5:8" x14ac:dyDescent="0.25">
      <c r="E131" s="37" t="s">
        <v>48</v>
      </c>
      <c r="F131" s="36"/>
      <c r="G131" s="36"/>
      <c r="H131" s="36"/>
    </row>
    <row r="132" spans="5:8" x14ac:dyDescent="0.25">
      <c r="E132" s="35" t="s">
        <v>57</v>
      </c>
      <c r="F132" s="36"/>
      <c r="G132" s="36"/>
      <c r="H132" s="36"/>
    </row>
    <row r="133" spans="5:8" x14ac:dyDescent="0.25">
      <c r="E133" s="1" t="s">
        <v>51</v>
      </c>
      <c r="F133" s="14">
        <v>74072000</v>
      </c>
      <c r="G133" s="14">
        <v>77479000</v>
      </c>
      <c r="H133" s="14">
        <v>80983000</v>
      </c>
    </row>
    <row r="134" spans="5:8" x14ac:dyDescent="0.25">
      <c r="E134" s="1" t="s">
        <v>52</v>
      </c>
      <c r="F134" s="14">
        <v>77235000</v>
      </c>
      <c r="G134" s="14">
        <v>80788000</v>
      </c>
      <c r="H134" s="14">
        <v>84442000</v>
      </c>
    </row>
    <row r="135" spans="5:8" x14ac:dyDescent="0.25">
      <c r="E135" s="1" t="s">
        <v>53</v>
      </c>
      <c r="F135" s="14">
        <v>10099000</v>
      </c>
      <c r="G135" s="14">
        <v>10564000</v>
      </c>
      <c r="H135" s="14">
        <v>11042000</v>
      </c>
    </row>
    <row r="136" spans="5:8" x14ac:dyDescent="0.25">
      <c r="E136" s="1" t="s">
        <v>54</v>
      </c>
      <c r="F136" s="14">
        <v>29010000</v>
      </c>
      <c r="G136" s="14">
        <v>30344000</v>
      </c>
      <c r="H136" s="14">
        <v>31716000</v>
      </c>
    </row>
    <row r="137" spans="5:8" x14ac:dyDescent="0.25">
      <c r="E137" s="1" t="s">
        <v>55</v>
      </c>
      <c r="F137" s="14">
        <v>21882000</v>
      </c>
      <c r="G137" s="14">
        <v>22888000</v>
      </c>
      <c r="H137" s="14">
        <v>23924000</v>
      </c>
    </row>
    <row r="138" spans="5:8" x14ac:dyDescent="0.25">
      <c r="E138" s="1" t="s">
        <v>56</v>
      </c>
      <c r="F138" s="14">
        <v>49208000</v>
      </c>
      <c r="G138" s="14">
        <v>51472000</v>
      </c>
      <c r="H138" s="14">
        <v>53799000</v>
      </c>
    </row>
    <row r="139" spans="5:8" x14ac:dyDescent="0.25">
      <c r="E139" s="37" t="s">
        <v>48</v>
      </c>
      <c r="F139" s="36"/>
      <c r="G139" s="36"/>
      <c r="H139" s="36"/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35" t="s">
        <v>58</v>
      </c>
      <c r="F141" s="36"/>
      <c r="G141" s="36"/>
      <c r="H141" s="36"/>
    </row>
    <row r="142" spans="5:8" x14ac:dyDescent="0.25">
      <c r="E142" s="37" t="s">
        <v>48</v>
      </c>
      <c r="F142" s="36"/>
      <c r="G142" s="36"/>
      <c r="H142" s="36"/>
    </row>
    <row r="143" spans="5:8" x14ac:dyDescent="0.25">
      <c r="E143" s="1" t="s">
        <v>51</v>
      </c>
      <c r="F143" s="14">
        <v>188759000</v>
      </c>
      <c r="G143" s="14">
        <v>206220000</v>
      </c>
      <c r="H143" s="14">
        <v>216346000</v>
      </c>
    </row>
    <row r="144" spans="5:8" x14ac:dyDescent="0.25">
      <c r="E144" s="1" t="s">
        <v>52</v>
      </c>
      <c r="F144" s="14">
        <v>175715000</v>
      </c>
      <c r="G144" s="14">
        <v>191969000</v>
      </c>
      <c r="H144" s="14">
        <v>201395000</v>
      </c>
    </row>
    <row r="145" spans="5:8" x14ac:dyDescent="0.25">
      <c r="E145" s="1" t="s">
        <v>53</v>
      </c>
      <c r="F145" s="14">
        <v>10738000</v>
      </c>
      <c r="G145" s="14">
        <v>11731000</v>
      </c>
      <c r="H145" s="14">
        <v>12307000</v>
      </c>
    </row>
    <row r="146" spans="5:8" x14ac:dyDescent="0.25">
      <c r="E146" s="1" t="s">
        <v>54</v>
      </c>
      <c r="F146" s="14">
        <v>42209000</v>
      </c>
      <c r="G146" s="14">
        <v>46113000</v>
      </c>
      <c r="H146" s="14">
        <v>48378000</v>
      </c>
    </row>
    <row r="147" spans="5:8" x14ac:dyDescent="0.25">
      <c r="E147" s="1" t="s">
        <v>55</v>
      </c>
      <c r="F147" s="14">
        <v>34575000</v>
      </c>
      <c r="G147" s="14">
        <v>37774000</v>
      </c>
      <c r="H147" s="14">
        <v>39629000</v>
      </c>
    </row>
    <row r="148" spans="5:8" x14ac:dyDescent="0.25">
      <c r="E148" s="1" t="s">
        <v>56</v>
      </c>
      <c r="F148" s="14">
        <v>54677000</v>
      </c>
      <c r="G148" s="14">
        <v>59735000</v>
      </c>
      <c r="H148" s="14">
        <v>62668000</v>
      </c>
    </row>
    <row r="149" spans="5:8" x14ac:dyDescent="0.25">
      <c r="E149" s="37" t="s">
        <v>48</v>
      </c>
      <c r="F149" s="36"/>
      <c r="G149" s="36"/>
      <c r="H149" s="36"/>
    </row>
    <row r="150" spans="5:8" x14ac:dyDescent="0.25">
      <c r="E150" s="37" t="s">
        <v>48</v>
      </c>
      <c r="F150" s="36"/>
      <c r="G150" s="36"/>
      <c r="H150" s="36"/>
    </row>
    <row r="151" spans="5:8" x14ac:dyDescent="0.25">
      <c r="E151" s="35" t="s">
        <v>59</v>
      </c>
      <c r="F151" s="36"/>
      <c r="G151" s="36"/>
      <c r="H151" s="36"/>
    </row>
    <row r="152" spans="5:8" x14ac:dyDescent="0.25">
      <c r="E152" s="37" t="s">
        <v>48</v>
      </c>
      <c r="F152" s="36"/>
      <c r="G152" s="36"/>
      <c r="H152" s="36"/>
    </row>
    <row r="153" spans="5:8" x14ac:dyDescent="0.25">
      <c r="E153" s="1" t="s">
        <v>51</v>
      </c>
      <c r="F153" s="14">
        <v>24000000</v>
      </c>
      <c r="G153" s="14">
        <v>27000000</v>
      </c>
      <c r="H153" s="14">
        <v>27000000</v>
      </c>
    </row>
    <row r="154" spans="5:8" x14ac:dyDescent="0.25">
      <c r="E154" s="1" t="s">
        <v>52</v>
      </c>
      <c r="F154" s="14">
        <v>17000000</v>
      </c>
      <c r="G154" s="14">
        <v>17000000</v>
      </c>
      <c r="H154" s="14">
        <v>17000000</v>
      </c>
    </row>
    <row r="155" spans="5:8" x14ac:dyDescent="0.25">
      <c r="E155" s="1" t="s">
        <v>53</v>
      </c>
      <c r="F155" s="14">
        <v>22800000</v>
      </c>
      <c r="G155" s="14">
        <v>23000000</v>
      </c>
      <c r="H155" s="14">
        <v>24000000</v>
      </c>
    </row>
    <row r="156" spans="5:8" x14ac:dyDescent="0.25">
      <c r="E156" s="1" t="s">
        <v>54</v>
      </c>
      <c r="F156" s="14">
        <v>10313000</v>
      </c>
      <c r="G156" s="14">
        <v>14000000</v>
      </c>
      <c r="H156" s="14">
        <v>15500000</v>
      </c>
    </row>
    <row r="157" spans="5:8" x14ac:dyDescent="0.25">
      <c r="E157" s="1" t="s">
        <v>55</v>
      </c>
      <c r="F157" s="14">
        <v>15400000</v>
      </c>
      <c r="G157" s="14">
        <v>17000000</v>
      </c>
      <c r="H157" s="14">
        <v>17000000</v>
      </c>
    </row>
    <row r="158" spans="5:8" x14ac:dyDescent="0.25">
      <c r="E158" s="1" t="s">
        <v>56</v>
      </c>
      <c r="F158" s="14">
        <v>10103000</v>
      </c>
      <c r="G158" s="14">
        <v>12000000</v>
      </c>
      <c r="H158" s="14">
        <v>15000000</v>
      </c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31:H131"/>
    <mergeCell ref="E132:H132"/>
    <mergeCell ref="E139:H139"/>
    <mergeCell ref="E151:H151"/>
    <mergeCell ref="E152:H152"/>
    <mergeCell ref="E140:H140"/>
    <mergeCell ref="E141:H141"/>
    <mergeCell ref="E142:H142"/>
    <mergeCell ref="E149:H149"/>
    <mergeCell ref="E150:H150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83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332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37702000</v>
      </c>
      <c r="G5" s="3">
        <v>39326000</v>
      </c>
      <c r="H5" s="3">
        <v>41088000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21929000</v>
      </c>
      <c r="G7" s="23">
        <f>SUM(G8:G20)</f>
        <v>34321000</v>
      </c>
      <c r="H7" s="23">
        <f>SUM(H8:H20)</f>
        <v>35765000</v>
      </c>
    </row>
    <row r="8" spans="5:8" ht="13.8" x14ac:dyDescent="0.3">
      <c r="E8" s="24" t="s">
        <v>11</v>
      </c>
      <c r="F8" s="9">
        <v>20429000</v>
      </c>
      <c r="G8" s="9">
        <v>11477000</v>
      </c>
      <c r="H8" s="9">
        <v>11795000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1500000</v>
      </c>
      <c r="G11" s="9">
        <v>3488000</v>
      </c>
      <c r="H11" s="9">
        <v>3646000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>
        <v>19356000</v>
      </c>
      <c r="H17" s="9">
        <v>20324000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3269000</v>
      </c>
      <c r="G21" s="3">
        <f>SUM(G22:G30)</f>
        <v>2100000</v>
      </c>
      <c r="H21" s="3">
        <f>SUM(H22:H30)</f>
        <v>7200000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1269000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62900000</v>
      </c>
      <c r="G31" s="16">
        <f>+G5+G6+G7+G21</f>
        <v>75747000</v>
      </c>
      <c r="H31" s="16">
        <f>+H5+H6+H7+H21</f>
        <v>84053000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62900000</v>
      </c>
      <c r="G44" s="31">
        <f>+G31+G43</f>
        <v>75747000</v>
      </c>
      <c r="H44" s="31">
        <f>+H31+H43</f>
        <v>84053000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333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35879000</v>
      </c>
      <c r="G5" s="3">
        <v>37040000</v>
      </c>
      <c r="H5" s="3">
        <v>38701000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40347000</v>
      </c>
      <c r="G7" s="23">
        <f>SUM(G8:G20)</f>
        <v>10902000</v>
      </c>
      <c r="H7" s="23">
        <f>SUM(H8:H20)</f>
        <v>11185000</v>
      </c>
    </row>
    <row r="8" spans="5:8" ht="13.8" x14ac:dyDescent="0.3">
      <c r="E8" s="24" t="s">
        <v>11</v>
      </c>
      <c r="F8" s="9">
        <v>8847000</v>
      </c>
      <c r="G8" s="9">
        <v>9203000</v>
      </c>
      <c r="H8" s="9">
        <v>9409000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1500000</v>
      </c>
      <c r="G11" s="9">
        <v>1699000</v>
      </c>
      <c r="H11" s="9">
        <v>1776000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30000000</v>
      </c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3876000</v>
      </c>
      <c r="G21" s="3">
        <f>SUM(G22:G30)</f>
        <v>2600000</v>
      </c>
      <c r="H21" s="3">
        <f>SUM(H22:H30)</f>
        <v>2700000</v>
      </c>
    </row>
    <row r="22" spans="5:8" ht="13.8" x14ac:dyDescent="0.3">
      <c r="E22" s="24" t="s">
        <v>25</v>
      </c>
      <c r="F22" s="25">
        <v>2600000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1276000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80102000</v>
      </c>
      <c r="G31" s="16">
        <f>+G5+G6+G7+G21</f>
        <v>50542000</v>
      </c>
      <c r="H31" s="16">
        <f>+H5+H6+H7+H21</f>
        <v>52586000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1751000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1751000</v>
      </c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1751000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81853000</v>
      </c>
      <c r="G44" s="31">
        <f>+G31+G43</f>
        <v>50542000</v>
      </c>
      <c r="H44" s="31">
        <f>+H31+H43</f>
        <v>52586000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334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29846000</v>
      </c>
      <c r="G5" s="3">
        <v>30690000</v>
      </c>
      <c r="H5" s="3">
        <v>32065000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19447000</v>
      </c>
      <c r="G7" s="23">
        <f>SUM(G8:G20)</f>
        <v>37674000</v>
      </c>
      <c r="H7" s="23">
        <f>SUM(H8:H20)</f>
        <v>10945000</v>
      </c>
    </row>
    <row r="8" spans="5:8" ht="13.8" x14ac:dyDescent="0.3">
      <c r="E8" s="24" t="s">
        <v>11</v>
      </c>
      <c r="F8" s="9">
        <v>8447000</v>
      </c>
      <c r="G8" s="9">
        <v>8766000</v>
      </c>
      <c r="H8" s="9">
        <v>8951000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1000000</v>
      </c>
      <c r="G11" s="9">
        <v>1908000</v>
      </c>
      <c r="H11" s="9">
        <v>1994000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</v>
      </c>
      <c r="G17" s="9">
        <v>27000000</v>
      </c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2900000</v>
      </c>
      <c r="G21" s="3">
        <f>SUM(G22:G30)</f>
        <v>2900000</v>
      </c>
      <c r="H21" s="3">
        <f>SUM(H22:H30)</f>
        <v>3000000</v>
      </c>
    </row>
    <row r="22" spans="5:8" ht="13.8" x14ac:dyDescent="0.3">
      <c r="E22" s="24" t="s">
        <v>25</v>
      </c>
      <c r="F22" s="25">
        <v>2900000</v>
      </c>
      <c r="G22" s="25">
        <v>2900000</v>
      </c>
      <c r="H22" s="25">
        <v>3000000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52193000</v>
      </c>
      <c r="G31" s="16">
        <f>+G5+G6+G7+G21</f>
        <v>71264000</v>
      </c>
      <c r="H31" s="16">
        <f>+H5+H6+H7+H21</f>
        <v>46010000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7499000</v>
      </c>
      <c r="G33" s="3">
        <f>SUM(G34:G40)</f>
        <v>18073000</v>
      </c>
      <c r="H33" s="3">
        <f>SUM(H34:H40)</f>
        <v>17101000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7499000</v>
      </c>
      <c r="G35" s="9">
        <v>18073000</v>
      </c>
      <c r="H35" s="9">
        <v>17101000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7499000</v>
      </c>
      <c r="G43" s="29">
        <f>+G33+G41</f>
        <v>18073000</v>
      </c>
      <c r="H43" s="29">
        <f>+H33+H41</f>
        <v>17101000</v>
      </c>
    </row>
    <row r="44" spans="5:8" ht="13.8" x14ac:dyDescent="0.25">
      <c r="E44" s="30" t="s">
        <v>42</v>
      </c>
      <c r="F44" s="31">
        <f>+F31+F43</f>
        <v>59692000</v>
      </c>
      <c r="G44" s="31">
        <f>+G31+G43</f>
        <v>89337000</v>
      </c>
      <c r="H44" s="31">
        <f>+H31+H43</f>
        <v>63111000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184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60495000</v>
      </c>
      <c r="G5" s="3">
        <v>62479000</v>
      </c>
      <c r="H5" s="3">
        <v>65307000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3404000</v>
      </c>
      <c r="G7" s="23">
        <f>SUM(G8:G20)</f>
        <v>3560000</v>
      </c>
      <c r="H7" s="23">
        <f>SUM(H8:H20)</f>
        <v>3719000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3404000</v>
      </c>
      <c r="G14" s="25">
        <v>3560000</v>
      </c>
      <c r="H14" s="25">
        <v>3719000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2000000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65899000</v>
      </c>
      <c r="G31" s="16">
        <f>+G5+G6+G7+G21</f>
        <v>68139000</v>
      </c>
      <c r="H31" s="16">
        <f>+H5+H6+H7+H21</f>
        <v>71226000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65899000</v>
      </c>
      <c r="G44" s="31">
        <f>+G31+G43</f>
        <v>68139000</v>
      </c>
      <c r="H44" s="31">
        <f>+H31+H43</f>
        <v>71226000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335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53718000</v>
      </c>
      <c r="G5" s="3">
        <v>55080000</v>
      </c>
      <c r="H5" s="3">
        <v>57561000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35779000</v>
      </c>
      <c r="G7" s="23">
        <f>SUM(G8:G20)</f>
        <v>30490000</v>
      </c>
      <c r="H7" s="23">
        <f>SUM(H8:H20)</f>
        <v>15991000</v>
      </c>
    </row>
    <row r="8" spans="5:8" ht="13.8" x14ac:dyDescent="0.3">
      <c r="E8" s="24" t="s">
        <v>11</v>
      </c>
      <c r="F8" s="9">
        <v>18179000</v>
      </c>
      <c r="G8" s="9">
        <v>11750000</v>
      </c>
      <c r="H8" s="9">
        <v>12082000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6600000</v>
      </c>
      <c r="G11" s="9">
        <v>3740000</v>
      </c>
      <c r="H11" s="9">
        <v>3909000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11000000</v>
      </c>
      <c r="G17" s="9">
        <v>15000000</v>
      </c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4156000</v>
      </c>
      <c r="G21" s="3">
        <f>SUM(G22:G30)</f>
        <v>2900000</v>
      </c>
      <c r="H21" s="3">
        <f>SUM(H22:H30)</f>
        <v>7000000</v>
      </c>
    </row>
    <row r="22" spans="5:8" ht="13.8" x14ac:dyDescent="0.3">
      <c r="E22" s="24" t="s">
        <v>25</v>
      </c>
      <c r="F22" s="25">
        <v>2900000</v>
      </c>
      <c r="G22" s="25">
        <v>2900000</v>
      </c>
      <c r="H22" s="25">
        <v>3000000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1256000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93653000</v>
      </c>
      <c r="G31" s="16">
        <f>+G5+G6+G7+G21</f>
        <v>88470000</v>
      </c>
      <c r="H31" s="16">
        <f>+H5+H6+H7+H21</f>
        <v>80552000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46000000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46000000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46000000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139653000</v>
      </c>
      <c r="G44" s="31">
        <f>+G31+G43</f>
        <v>88470000</v>
      </c>
      <c r="H44" s="31">
        <f>+H31+H43</f>
        <v>80552000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336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75927000</v>
      </c>
      <c r="G5" s="3">
        <v>78164000</v>
      </c>
      <c r="H5" s="3">
        <v>81688000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38087000</v>
      </c>
      <c r="G7" s="23">
        <f>SUM(G8:G20)</f>
        <v>15027000</v>
      </c>
      <c r="H7" s="23">
        <f>SUM(H8:H20)</f>
        <v>30515000</v>
      </c>
    </row>
    <row r="8" spans="5:8" ht="13.8" x14ac:dyDescent="0.3">
      <c r="E8" s="24" t="s">
        <v>11</v>
      </c>
      <c r="F8" s="9">
        <v>23087000</v>
      </c>
      <c r="G8" s="9">
        <v>13835000</v>
      </c>
      <c r="H8" s="9">
        <v>14269000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1192000</v>
      </c>
      <c r="H11" s="9">
        <v>1246000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15000000</v>
      </c>
      <c r="G17" s="9"/>
      <c r="H17" s="9">
        <v>15000000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3321000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1321000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117335000</v>
      </c>
      <c r="G31" s="16">
        <f>+G5+G6+G7+G21</f>
        <v>95291000</v>
      </c>
      <c r="H31" s="16">
        <f>+H5+H6+H7+H21</f>
        <v>114403000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79000</v>
      </c>
      <c r="G33" s="3">
        <f>SUM(G34:G40)</f>
        <v>0</v>
      </c>
      <c r="H33" s="3">
        <f>SUM(H34:H40)</f>
        <v>1104000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79000</v>
      </c>
      <c r="G35" s="9"/>
      <c r="H35" s="9">
        <v>1104000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79000</v>
      </c>
      <c r="G43" s="29">
        <f>+G33+G41</f>
        <v>0</v>
      </c>
      <c r="H43" s="29">
        <f>+H33+H41</f>
        <v>1104000</v>
      </c>
    </row>
    <row r="44" spans="5:8" ht="13.8" x14ac:dyDescent="0.25">
      <c r="E44" s="30" t="s">
        <v>42</v>
      </c>
      <c r="F44" s="31">
        <f>+F31+F43</f>
        <v>117414000</v>
      </c>
      <c r="G44" s="31">
        <f>+G31+G43</f>
        <v>95291000</v>
      </c>
      <c r="H44" s="31">
        <f>+H31+H43</f>
        <v>115507000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337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66014000</v>
      </c>
      <c r="G5" s="3">
        <v>68584000</v>
      </c>
      <c r="H5" s="3">
        <v>71668000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38737000</v>
      </c>
      <c r="G7" s="23">
        <f>SUM(G8:G20)</f>
        <v>47249000</v>
      </c>
      <c r="H7" s="23">
        <f>SUM(H8:H20)</f>
        <v>29591000</v>
      </c>
    </row>
    <row r="8" spans="5:8" ht="13.8" x14ac:dyDescent="0.3">
      <c r="E8" s="24" t="s">
        <v>11</v>
      </c>
      <c r="F8" s="9">
        <v>10452000</v>
      </c>
      <c r="G8" s="9">
        <v>14749000</v>
      </c>
      <c r="H8" s="9">
        <v>15228000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2500000</v>
      </c>
      <c r="H11" s="9">
        <v>2613000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28285000</v>
      </c>
      <c r="G17" s="9">
        <v>30000000</v>
      </c>
      <c r="H17" s="9">
        <v>11750000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1800000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1800000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106551000</v>
      </c>
      <c r="G31" s="16">
        <f>+G5+G6+G7+G21</f>
        <v>117833000</v>
      </c>
      <c r="H31" s="16">
        <f>+H5+H6+H7+H21</f>
        <v>103359000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3473000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3473000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3473000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110024000</v>
      </c>
      <c r="G44" s="31">
        <f>+G31+G43</f>
        <v>117833000</v>
      </c>
      <c r="H44" s="31">
        <f>+H31+H43</f>
        <v>103359000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338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38265000</v>
      </c>
      <c r="G5" s="3">
        <v>39006000</v>
      </c>
      <c r="H5" s="3">
        <v>40759000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10269000</v>
      </c>
      <c r="G7" s="23">
        <f>SUM(G8:G20)</f>
        <v>11617000</v>
      </c>
      <c r="H7" s="23">
        <f>SUM(H8:H20)</f>
        <v>21932000</v>
      </c>
    </row>
    <row r="8" spans="5:8" ht="13.8" x14ac:dyDescent="0.3">
      <c r="E8" s="24" t="s">
        <v>11</v>
      </c>
      <c r="F8" s="9">
        <v>8769000</v>
      </c>
      <c r="G8" s="9">
        <v>9117000</v>
      </c>
      <c r="H8" s="9">
        <v>9319000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1500000</v>
      </c>
      <c r="G11" s="9">
        <v>2500000</v>
      </c>
      <c r="H11" s="9">
        <v>2613000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>
        <v>10000000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2800000</v>
      </c>
      <c r="G21" s="3">
        <f>SUM(G22:G30)</f>
        <v>2800000</v>
      </c>
      <c r="H21" s="3">
        <f>SUM(H22:H30)</f>
        <v>2900000</v>
      </c>
    </row>
    <row r="22" spans="5:8" ht="13.8" x14ac:dyDescent="0.3">
      <c r="E22" s="24" t="s">
        <v>25</v>
      </c>
      <c r="F22" s="25">
        <v>2800000</v>
      </c>
      <c r="G22" s="25">
        <v>2800000</v>
      </c>
      <c r="H22" s="25">
        <v>2900000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51334000</v>
      </c>
      <c r="G31" s="16">
        <f>+G5+G6+G7+G21</f>
        <v>53423000</v>
      </c>
      <c r="H31" s="16">
        <f>+H5+H6+H7+H21</f>
        <v>65591000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5000000</v>
      </c>
      <c r="H33" s="3">
        <f>SUM(H34:H40)</f>
        <v>5300000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>
        <v>5000000</v>
      </c>
      <c r="H38" s="9">
        <v>5300000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5000000</v>
      </c>
      <c r="H43" s="29">
        <f>+H33+H41</f>
        <v>5300000</v>
      </c>
    </row>
    <row r="44" spans="5:8" ht="13.8" x14ac:dyDescent="0.25">
      <c r="E44" s="30" t="s">
        <v>42</v>
      </c>
      <c r="F44" s="31">
        <f>+F31+F43</f>
        <v>51334000</v>
      </c>
      <c r="G44" s="31">
        <f>+G31+G43</f>
        <v>58423000</v>
      </c>
      <c r="H44" s="31">
        <f>+H31+H43</f>
        <v>70891000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339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36674000</v>
      </c>
      <c r="G5" s="3">
        <v>37458000</v>
      </c>
      <c r="H5" s="3">
        <v>39143000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18492000</v>
      </c>
      <c r="G7" s="23">
        <f>SUM(G8:G20)</f>
        <v>21690000</v>
      </c>
      <c r="H7" s="23">
        <f>SUM(H8:H20)</f>
        <v>9915000</v>
      </c>
    </row>
    <row r="8" spans="5:8" ht="13.8" x14ac:dyDescent="0.3">
      <c r="E8" s="24" t="s">
        <v>11</v>
      </c>
      <c r="F8" s="9">
        <v>8092000</v>
      </c>
      <c r="G8" s="9">
        <v>8378000</v>
      </c>
      <c r="H8" s="9">
        <v>8544000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400000</v>
      </c>
      <c r="G11" s="9">
        <v>1312000</v>
      </c>
      <c r="H11" s="9">
        <v>1371000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</v>
      </c>
      <c r="G17" s="9">
        <v>12000000</v>
      </c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3000000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58166000</v>
      </c>
      <c r="G31" s="16">
        <f>+G5+G6+G7+G21</f>
        <v>62148000</v>
      </c>
      <c r="H31" s="16">
        <f>+H5+H6+H7+H21</f>
        <v>52158000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58166000</v>
      </c>
      <c r="G44" s="31">
        <f>+G31+G43</f>
        <v>62148000</v>
      </c>
      <c r="H44" s="31">
        <f>+H31+H43</f>
        <v>52158000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340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38960000</v>
      </c>
      <c r="G5" s="3">
        <v>39871000</v>
      </c>
      <c r="H5" s="3">
        <v>41662000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14382000</v>
      </c>
      <c r="G7" s="23">
        <f>SUM(G8:G20)</f>
        <v>12231000</v>
      </c>
      <c r="H7" s="23">
        <f>SUM(H8:H20)</f>
        <v>27581000</v>
      </c>
    </row>
    <row r="8" spans="5:8" ht="13.8" x14ac:dyDescent="0.3">
      <c r="E8" s="24" t="s">
        <v>11</v>
      </c>
      <c r="F8" s="9">
        <v>10472000</v>
      </c>
      <c r="G8" s="9">
        <v>10979000</v>
      </c>
      <c r="H8" s="9">
        <v>11272000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3910000</v>
      </c>
      <c r="G11" s="9">
        <v>1252000</v>
      </c>
      <c r="H11" s="9">
        <v>1309000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>
        <v>15000000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5000000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2000000</v>
      </c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58342000</v>
      </c>
      <c r="G31" s="16">
        <f>+G5+G6+G7+G21</f>
        <v>55102000</v>
      </c>
      <c r="H31" s="16">
        <f>+H5+H6+H7+H21</f>
        <v>72343000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58342000</v>
      </c>
      <c r="G44" s="31">
        <f>+G31+G43</f>
        <v>55102000</v>
      </c>
      <c r="H44" s="31">
        <f>+H31+H43</f>
        <v>72343000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201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58946000</v>
      </c>
      <c r="G5" s="3">
        <v>59882000</v>
      </c>
      <c r="H5" s="3">
        <v>62572000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32434000</v>
      </c>
      <c r="G7" s="23">
        <f>SUM(G8:G20)</f>
        <v>30426000</v>
      </c>
      <c r="H7" s="23">
        <f>SUM(H8:H20)</f>
        <v>31635000</v>
      </c>
    </row>
    <row r="8" spans="5:8" ht="13.8" x14ac:dyDescent="0.3">
      <c r="E8" s="24" t="s">
        <v>11</v>
      </c>
      <c r="F8" s="9">
        <v>24005000</v>
      </c>
      <c r="G8" s="9">
        <v>20301000</v>
      </c>
      <c r="H8" s="9">
        <v>21052000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10125000</v>
      </c>
      <c r="H11" s="9">
        <v>10583000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8429000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5294000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2294000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96674000</v>
      </c>
      <c r="G31" s="16">
        <f>+G5+G6+G7+G21</f>
        <v>93308000</v>
      </c>
      <c r="H31" s="16">
        <f>+H5+H6+H7+H21</f>
        <v>97307000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96674000</v>
      </c>
      <c r="G44" s="31">
        <f>+G31+G43</f>
        <v>93308000</v>
      </c>
      <c r="H44" s="31">
        <f>+H31+H43</f>
        <v>97307000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341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49712000</v>
      </c>
      <c r="G5" s="3">
        <v>51220000</v>
      </c>
      <c r="H5" s="3">
        <v>53525000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29013000</v>
      </c>
      <c r="G7" s="23">
        <f>SUM(G8:G20)</f>
        <v>26848000</v>
      </c>
      <c r="H7" s="23">
        <f>SUM(H8:H20)</f>
        <v>15319000</v>
      </c>
    </row>
    <row r="8" spans="5:8" ht="13.8" x14ac:dyDescent="0.3">
      <c r="E8" s="24" t="s">
        <v>11</v>
      </c>
      <c r="F8" s="9">
        <v>19013000</v>
      </c>
      <c r="G8" s="9">
        <v>11569000</v>
      </c>
      <c r="H8" s="9">
        <v>11892000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3279000</v>
      </c>
      <c r="H11" s="9">
        <v>3427000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</v>
      </c>
      <c r="G17" s="9">
        <v>12000000</v>
      </c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7000000</v>
      </c>
      <c r="G21" s="3">
        <f>SUM(G22:G30)</f>
        <v>7000000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85725000</v>
      </c>
      <c r="G31" s="16">
        <f>+G5+G6+G7+G21</f>
        <v>85068000</v>
      </c>
      <c r="H31" s="16">
        <f>+H5+H6+H7+H21</f>
        <v>71944000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85725000</v>
      </c>
      <c r="G44" s="31">
        <f>+G31+G43</f>
        <v>85068000</v>
      </c>
      <c r="H44" s="31">
        <f>+H31+H43</f>
        <v>71944000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342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68310000</v>
      </c>
      <c r="G5" s="3">
        <v>70453000</v>
      </c>
      <c r="H5" s="3">
        <v>73626000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30287000</v>
      </c>
      <c r="G7" s="23">
        <f>SUM(G8:G20)</f>
        <v>37608000</v>
      </c>
      <c r="H7" s="23">
        <f>SUM(H8:H20)</f>
        <v>39951000</v>
      </c>
    </row>
    <row r="8" spans="5:8" ht="13.8" x14ac:dyDescent="0.3">
      <c r="E8" s="24" t="s">
        <v>11</v>
      </c>
      <c r="F8" s="9">
        <v>19287000</v>
      </c>
      <c r="G8" s="9">
        <v>20608000</v>
      </c>
      <c r="H8" s="9">
        <v>21375000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11000000</v>
      </c>
      <c r="G17" s="9">
        <v>12000000</v>
      </c>
      <c r="H17" s="9">
        <v>13350000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4303000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1303000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102900000</v>
      </c>
      <c r="G31" s="16">
        <f>+G5+G6+G7+G21</f>
        <v>111061000</v>
      </c>
      <c r="H31" s="16">
        <f>+H5+H6+H7+H21</f>
        <v>116677000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35110000</v>
      </c>
      <c r="G33" s="3">
        <f>SUM(G34:G40)</f>
        <v>12143000</v>
      </c>
      <c r="H33" s="3">
        <f>SUM(H34:H40)</f>
        <v>12750000</v>
      </c>
    </row>
    <row r="34" spans="5:8" ht="13.8" x14ac:dyDescent="0.3">
      <c r="E34" s="24" t="s">
        <v>19</v>
      </c>
      <c r="F34" s="9">
        <v>1913000</v>
      </c>
      <c r="G34" s="9"/>
      <c r="H34" s="9"/>
    </row>
    <row r="35" spans="5:8" ht="13.8" x14ac:dyDescent="0.3">
      <c r="E35" s="24" t="s">
        <v>37</v>
      </c>
      <c r="F35" s="9">
        <v>3197000</v>
      </c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30000000</v>
      </c>
      <c r="G38" s="9">
        <v>12143000</v>
      </c>
      <c r="H38" s="9">
        <v>12750000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35110000</v>
      </c>
      <c r="G43" s="29">
        <f>+G33+G41</f>
        <v>12143000</v>
      </c>
      <c r="H43" s="29">
        <f>+H33+H41</f>
        <v>12750000</v>
      </c>
    </row>
    <row r="44" spans="5:8" ht="13.8" x14ac:dyDescent="0.25">
      <c r="E44" s="30" t="s">
        <v>42</v>
      </c>
      <c r="F44" s="31">
        <f>+F31+F43</f>
        <v>138010000</v>
      </c>
      <c r="G44" s="31">
        <f>+G31+G43</f>
        <v>123204000</v>
      </c>
      <c r="H44" s="31">
        <f>+H31+H43</f>
        <v>129427000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185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64298000</v>
      </c>
      <c r="G5" s="3">
        <v>65476000</v>
      </c>
      <c r="H5" s="3">
        <v>68443000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3529000</v>
      </c>
      <c r="G7" s="23">
        <f>SUM(G8:G20)</f>
        <v>3691000</v>
      </c>
      <c r="H7" s="23">
        <f>SUM(H8:H20)</f>
        <v>3856000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3529000</v>
      </c>
      <c r="G14" s="25">
        <v>3691000</v>
      </c>
      <c r="H14" s="25">
        <v>3856000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3054000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1800000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1254000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70881000</v>
      </c>
      <c r="G31" s="16">
        <f>+G5+G6+G7+G21</f>
        <v>71167000</v>
      </c>
      <c r="H31" s="16">
        <f>+H5+H6+H7+H21</f>
        <v>74399000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70881000</v>
      </c>
      <c r="G44" s="31">
        <f>+G31+G43</f>
        <v>71167000</v>
      </c>
      <c r="H44" s="31">
        <f>+H31+H43</f>
        <v>74399000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343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134467000</v>
      </c>
      <c r="G5" s="3">
        <v>141097000</v>
      </c>
      <c r="H5" s="3">
        <v>147456000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46272000</v>
      </c>
      <c r="G7" s="23">
        <f>SUM(G8:G20)</f>
        <v>38227000</v>
      </c>
      <c r="H7" s="23">
        <f>SUM(H8:H20)</f>
        <v>38140000</v>
      </c>
    </row>
    <row r="8" spans="5:8" ht="13.8" x14ac:dyDescent="0.3">
      <c r="E8" s="24" t="s">
        <v>11</v>
      </c>
      <c r="F8" s="9">
        <v>24897000</v>
      </c>
      <c r="G8" s="9">
        <v>28503000</v>
      </c>
      <c r="H8" s="9">
        <v>29657000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12375000</v>
      </c>
      <c r="G11" s="9">
        <v>5724000</v>
      </c>
      <c r="H11" s="9">
        <v>5983000</v>
      </c>
    </row>
    <row r="12" spans="5:8" ht="13.8" x14ac:dyDescent="0.3">
      <c r="E12" s="24" t="s">
        <v>15</v>
      </c>
      <c r="F12" s="9">
        <v>1000000</v>
      </c>
      <c r="G12" s="9">
        <v>1000000</v>
      </c>
      <c r="H12" s="9">
        <v>2500000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8000000</v>
      </c>
      <c r="G17" s="9">
        <v>3000000</v>
      </c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5118000</v>
      </c>
      <c r="G21" s="3">
        <f>SUM(G22:G30)</f>
        <v>3800000</v>
      </c>
      <c r="H21" s="3">
        <f>SUM(H22:H30)</f>
        <v>3900000</v>
      </c>
    </row>
    <row r="22" spans="5:8" ht="13.8" x14ac:dyDescent="0.3">
      <c r="E22" s="24" t="s">
        <v>25</v>
      </c>
      <c r="F22" s="25">
        <v>3800000</v>
      </c>
      <c r="G22" s="25">
        <v>3800000</v>
      </c>
      <c r="H22" s="25">
        <v>3900000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1318000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185857000</v>
      </c>
      <c r="G31" s="16">
        <f>+G5+G6+G7+G21</f>
        <v>183124000</v>
      </c>
      <c r="H31" s="16">
        <f>+H5+H6+H7+H21</f>
        <v>189496000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30045000</v>
      </c>
      <c r="G33" s="3">
        <f>SUM(G34:G40)</f>
        <v>4000000</v>
      </c>
      <c r="H33" s="3">
        <f>SUM(H34:H40)</f>
        <v>4200000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22428000</v>
      </c>
      <c r="G35" s="9"/>
      <c r="H35" s="9"/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>
        <v>3000000</v>
      </c>
      <c r="H38" s="9">
        <v>3200000</v>
      </c>
    </row>
    <row r="39" spans="5:8" ht="13.8" x14ac:dyDescent="0.3">
      <c r="E39" s="24" t="s">
        <v>11</v>
      </c>
      <c r="F39" s="9">
        <v>6617000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30045000</v>
      </c>
      <c r="G43" s="29">
        <f>+G33+G41</f>
        <v>4000000</v>
      </c>
      <c r="H43" s="29">
        <f>+H33+H41</f>
        <v>4200000</v>
      </c>
    </row>
    <row r="44" spans="5:8" ht="13.8" x14ac:dyDescent="0.25">
      <c r="E44" s="30" t="s">
        <v>42</v>
      </c>
      <c r="F44" s="31">
        <f>+F31+F43</f>
        <v>215902000</v>
      </c>
      <c r="G44" s="31">
        <f>+G31+G43</f>
        <v>187124000</v>
      </c>
      <c r="H44" s="31">
        <f>+H31+H43</f>
        <v>193696000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344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37617000</v>
      </c>
      <c r="G5" s="3">
        <v>38432000</v>
      </c>
      <c r="H5" s="3">
        <v>40157000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21979000</v>
      </c>
      <c r="G7" s="23">
        <f>SUM(G8:G20)</f>
        <v>23697000</v>
      </c>
      <c r="H7" s="23">
        <f>SUM(H8:H20)</f>
        <v>14119000</v>
      </c>
    </row>
    <row r="8" spans="5:8" ht="13.8" x14ac:dyDescent="0.3">
      <c r="E8" s="24" t="s">
        <v>11</v>
      </c>
      <c r="F8" s="9">
        <v>11979000</v>
      </c>
      <c r="G8" s="9">
        <v>12624000</v>
      </c>
      <c r="H8" s="9">
        <v>12998000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1073000</v>
      </c>
      <c r="H11" s="9">
        <v>1121000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</v>
      </c>
      <c r="G17" s="9">
        <v>10000000</v>
      </c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3000000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62596000</v>
      </c>
      <c r="G31" s="16">
        <f>+G5+G6+G7+G21</f>
        <v>65129000</v>
      </c>
      <c r="H31" s="16">
        <f>+H5+H6+H7+H21</f>
        <v>57376000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55000</v>
      </c>
      <c r="G33" s="3">
        <f>SUM(G34:G40)</f>
        <v>3000000</v>
      </c>
      <c r="H33" s="3">
        <f>SUM(H34:H40)</f>
        <v>3200000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55000</v>
      </c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>
        <v>3000000</v>
      </c>
      <c r="H38" s="9">
        <v>3200000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55000</v>
      </c>
      <c r="G43" s="29">
        <f>+G33+G41</f>
        <v>3000000</v>
      </c>
      <c r="H43" s="29">
        <f>+H33+H41</f>
        <v>3200000</v>
      </c>
    </row>
    <row r="44" spans="5:8" ht="13.8" x14ac:dyDescent="0.25">
      <c r="E44" s="30" t="s">
        <v>42</v>
      </c>
      <c r="F44" s="31">
        <f>+F31+F43</f>
        <v>62651000</v>
      </c>
      <c r="G44" s="31">
        <f>+G31+G43</f>
        <v>68129000</v>
      </c>
      <c r="H44" s="31">
        <f>+H31+H43</f>
        <v>60576000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345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61881000</v>
      </c>
      <c r="G5" s="3">
        <v>64676000</v>
      </c>
      <c r="H5" s="3">
        <v>67585000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32086000</v>
      </c>
      <c r="G7" s="23">
        <f>SUM(G8:G20)</f>
        <v>38118000</v>
      </c>
      <c r="H7" s="23">
        <f>SUM(H8:H20)</f>
        <v>27127000</v>
      </c>
    </row>
    <row r="8" spans="5:8" ht="13.8" x14ac:dyDescent="0.3">
      <c r="E8" s="24" t="s">
        <v>11</v>
      </c>
      <c r="F8" s="9">
        <v>17923000</v>
      </c>
      <c r="G8" s="9">
        <v>19118000</v>
      </c>
      <c r="H8" s="9">
        <v>19811000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14163000</v>
      </c>
      <c r="G17" s="9">
        <v>12000000</v>
      </c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3000000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96967000</v>
      </c>
      <c r="G31" s="16">
        <f>+G5+G6+G7+G21</f>
        <v>105794000</v>
      </c>
      <c r="H31" s="16">
        <f>+H5+H6+H7+H21</f>
        <v>97812000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32345000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>
        <v>4327000</v>
      </c>
      <c r="G34" s="9"/>
      <c r="H34" s="9"/>
    </row>
    <row r="35" spans="5:8" ht="13.8" x14ac:dyDescent="0.3">
      <c r="E35" s="24" t="s">
        <v>37</v>
      </c>
      <c r="F35" s="9">
        <v>28018000</v>
      </c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32345000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129312000</v>
      </c>
      <c r="G44" s="31">
        <f>+G31+G43</f>
        <v>105794000</v>
      </c>
      <c r="H44" s="31">
        <f>+H31+H43</f>
        <v>97812000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346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36756000</v>
      </c>
      <c r="G5" s="3">
        <v>38188000</v>
      </c>
      <c r="H5" s="3">
        <v>39902000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28812000</v>
      </c>
      <c r="G7" s="23">
        <f>SUM(G8:G20)</f>
        <v>11165000</v>
      </c>
      <c r="H7" s="23">
        <f>SUM(H8:H20)</f>
        <v>11459000</v>
      </c>
    </row>
    <row r="8" spans="5:8" ht="13.8" x14ac:dyDescent="0.3">
      <c r="E8" s="24" t="s">
        <v>11</v>
      </c>
      <c r="F8" s="9">
        <v>8812000</v>
      </c>
      <c r="G8" s="9">
        <v>9165000</v>
      </c>
      <c r="H8" s="9">
        <v>9369000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2000000</v>
      </c>
      <c r="H11" s="9">
        <v>2090000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20000000</v>
      </c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3000000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68568000</v>
      </c>
      <c r="G31" s="16">
        <f>+G5+G6+G7+G21</f>
        <v>52353000</v>
      </c>
      <c r="H31" s="16">
        <f>+H5+H6+H7+H21</f>
        <v>54461000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68568000</v>
      </c>
      <c r="G44" s="31">
        <f>+G31+G43</f>
        <v>52353000</v>
      </c>
      <c r="H44" s="31">
        <f>+H31+H43</f>
        <v>54461000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347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132416000</v>
      </c>
      <c r="G5" s="3">
        <v>139518000</v>
      </c>
      <c r="H5" s="3">
        <v>145784000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100581000</v>
      </c>
      <c r="G7" s="23">
        <f>SUM(G8:G20)</f>
        <v>71866000</v>
      </c>
      <c r="H7" s="23">
        <f>SUM(H8:H20)</f>
        <v>75458000</v>
      </c>
    </row>
    <row r="8" spans="5:8" ht="13.8" x14ac:dyDescent="0.3">
      <c r="E8" s="24" t="s">
        <v>11</v>
      </c>
      <c r="F8" s="9">
        <v>39399000</v>
      </c>
      <c r="G8" s="9">
        <v>32202000</v>
      </c>
      <c r="H8" s="9">
        <v>33538000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21093000</v>
      </c>
      <c r="G11" s="9">
        <v>5664000</v>
      </c>
      <c r="H11" s="9">
        <v>5920000</v>
      </c>
    </row>
    <row r="12" spans="5:8" ht="13.8" x14ac:dyDescent="0.3">
      <c r="E12" s="24" t="s">
        <v>15</v>
      </c>
      <c r="F12" s="9">
        <v>28355000</v>
      </c>
      <c r="G12" s="9">
        <v>14000000</v>
      </c>
      <c r="H12" s="9">
        <v>15000000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11734000</v>
      </c>
      <c r="G17" s="9">
        <v>20000000</v>
      </c>
      <c r="H17" s="9">
        <v>21000000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3000000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235997000</v>
      </c>
      <c r="G31" s="16">
        <f>+G5+G6+G7+G21</f>
        <v>214384000</v>
      </c>
      <c r="H31" s="16">
        <f>+H5+H6+H7+H21</f>
        <v>224342000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76625000</v>
      </c>
      <c r="G33" s="3">
        <f>SUM(G34:G40)</f>
        <v>105830000</v>
      </c>
      <c r="H33" s="3">
        <f>SUM(H34:H40)</f>
        <v>99414000</v>
      </c>
    </row>
    <row r="34" spans="5:8" ht="13.8" x14ac:dyDescent="0.3">
      <c r="E34" s="24" t="s">
        <v>19</v>
      </c>
      <c r="F34" s="9">
        <v>20000000</v>
      </c>
      <c r="G34" s="9">
        <v>100000000</v>
      </c>
      <c r="H34" s="9">
        <v>80000000</v>
      </c>
    </row>
    <row r="35" spans="5:8" ht="13.8" x14ac:dyDescent="0.3">
      <c r="E35" s="24" t="s">
        <v>37</v>
      </c>
      <c r="F35" s="9">
        <v>9625000</v>
      </c>
      <c r="G35" s="9">
        <v>4830000</v>
      </c>
      <c r="H35" s="9">
        <v>18414000</v>
      </c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46000000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76625000</v>
      </c>
      <c r="G43" s="29">
        <f>+G33+G41</f>
        <v>105830000</v>
      </c>
      <c r="H43" s="29">
        <f>+H33+H41</f>
        <v>99414000</v>
      </c>
    </row>
    <row r="44" spans="5:8" ht="13.8" x14ac:dyDescent="0.25">
      <c r="E44" s="30" t="s">
        <v>42</v>
      </c>
      <c r="F44" s="31">
        <f>+F31+F43</f>
        <v>312622000</v>
      </c>
      <c r="G44" s="31">
        <f>+G31+G43</f>
        <v>320214000</v>
      </c>
      <c r="H44" s="31">
        <f>+H31+H43</f>
        <v>323756000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186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85135000</v>
      </c>
      <c r="G5" s="3">
        <v>87546000</v>
      </c>
      <c r="H5" s="3">
        <v>91510000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3361000</v>
      </c>
      <c r="G7" s="23">
        <f>SUM(G8:G20)</f>
        <v>3515000</v>
      </c>
      <c r="H7" s="23">
        <f>SUM(H8:H20)</f>
        <v>3673000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3361000</v>
      </c>
      <c r="G14" s="25">
        <v>3515000</v>
      </c>
      <c r="H14" s="25">
        <v>3673000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2474000</v>
      </c>
      <c r="G21" s="3">
        <f>SUM(G22:G30)</f>
        <v>1300000</v>
      </c>
      <c r="H21" s="3">
        <f>SUM(H22:H30)</f>
        <v>1400000</v>
      </c>
    </row>
    <row r="22" spans="5:8" ht="13.8" x14ac:dyDescent="0.3">
      <c r="E22" s="24" t="s">
        <v>25</v>
      </c>
      <c r="F22" s="25">
        <v>1200000</v>
      </c>
      <c r="G22" s="25">
        <v>1300000</v>
      </c>
      <c r="H22" s="25">
        <v>1400000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1274000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90970000</v>
      </c>
      <c r="G31" s="16">
        <f>+G5+G6+G7+G21</f>
        <v>92361000</v>
      </c>
      <c r="H31" s="16">
        <f>+H5+H6+H7+H21</f>
        <v>96583000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90970000</v>
      </c>
      <c r="G44" s="31">
        <f>+G31+G43</f>
        <v>92361000</v>
      </c>
      <c r="H44" s="31">
        <f>+H31+H43</f>
        <v>96583000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348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301722000</v>
      </c>
      <c r="G5" s="3">
        <v>319228000</v>
      </c>
      <c r="H5" s="3">
        <v>333668000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681471000</v>
      </c>
      <c r="G7" s="23">
        <f>SUM(G8:G20)</f>
        <v>660013000</v>
      </c>
      <c r="H7" s="23">
        <f>SUM(H8:H20)</f>
        <v>574681000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19000000</v>
      </c>
      <c r="G11" s="9">
        <v>14000000</v>
      </c>
      <c r="H11" s="9">
        <v>14633000</v>
      </c>
    </row>
    <row r="12" spans="5:8" ht="13.8" x14ac:dyDescent="0.3">
      <c r="E12" s="24" t="s">
        <v>15</v>
      </c>
      <c r="F12" s="9">
        <v>100000</v>
      </c>
      <c r="G12" s="9">
        <v>1500000</v>
      </c>
      <c r="H12" s="9">
        <v>1600000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574000000</v>
      </c>
      <c r="G16" s="9">
        <v>579000000</v>
      </c>
      <c r="H16" s="9">
        <v>490000000</v>
      </c>
    </row>
    <row r="17" spans="5:8" ht="13.8" x14ac:dyDescent="0.3">
      <c r="E17" s="24" t="s">
        <v>20</v>
      </c>
      <c r="F17" s="9">
        <v>10000000</v>
      </c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>
        <v>78371000</v>
      </c>
      <c r="G19" s="9">
        <v>65513000</v>
      </c>
      <c r="H19" s="9">
        <v>68448000</v>
      </c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15642000</v>
      </c>
      <c r="G21" s="3">
        <f>SUM(G22:G30)</f>
        <v>11500000</v>
      </c>
      <c r="H21" s="3">
        <f>SUM(H22:H30)</f>
        <v>9100000</v>
      </c>
    </row>
    <row r="22" spans="5:8" ht="13.8" x14ac:dyDescent="0.3">
      <c r="E22" s="24" t="s">
        <v>25</v>
      </c>
      <c r="F22" s="25">
        <v>1800000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4442000</v>
      </c>
      <c r="G24" s="9"/>
      <c r="H24" s="9"/>
    </row>
    <row r="25" spans="5:8" ht="13.8" x14ac:dyDescent="0.3">
      <c r="E25" s="24" t="s">
        <v>28</v>
      </c>
      <c r="F25" s="9">
        <v>4400000</v>
      </c>
      <c r="G25" s="9">
        <v>4500000</v>
      </c>
      <c r="H25" s="9">
        <v>7000000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998835000</v>
      </c>
      <c r="G31" s="16">
        <f>+G5+G6+G7+G21</f>
        <v>990741000</v>
      </c>
      <c r="H31" s="16">
        <f>+H5+H6+H7+H21</f>
        <v>917449000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38737000</v>
      </c>
      <c r="G33" s="3">
        <f>SUM(G34:G40)</f>
        <v>20492000</v>
      </c>
      <c r="H33" s="3">
        <f>SUM(H34:H40)</f>
        <v>16357000</v>
      </c>
    </row>
    <row r="34" spans="5:8" ht="13.8" x14ac:dyDescent="0.3">
      <c r="E34" s="24" t="s">
        <v>19</v>
      </c>
      <c r="F34" s="9">
        <v>940000</v>
      </c>
      <c r="G34" s="9"/>
      <c r="H34" s="9"/>
    </row>
    <row r="35" spans="5:8" ht="13.8" x14ac:dyDescent="0.3">
      <c r="E35" s="24" t="s">
        <v>37</v>
      </c>
      <c r="F35" s="9">
        <v>36797000</v>
      </c>
      <c r="G35" s="9">
        <v>16492000</v>
      </c>
      <c r="H35" s="9">
        <v>11157000</v>
      </c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>
        <v>3000000</v>
      </c>
      <c r="H38" s="9">
        <v>3200000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38737000</v>
      </c>
      <c r="G43" s="29">
        <f>+G33+G41</f>
        <v>20492000</v>
      </c>
      <c r="H43" s="29">
        <f>+H33+H41</f>
        <v>16357000</v>
      </c>
    </row>
    <row r="44" spans="5:8" ht="13.8" x14ac:dyDescent="0.25">
      <c r="E44" s="30" t="s">
        <v>42</v>
      </c>
      <c r="F44" s="31">
        <f>+F31+F43</f>
        <v>1037572000</v>
      </c>
      <c r="G44" s="31">
        <f>+G31+G43</f>
        <v>1011233000</v>
      </c>
      <c r="H44" s="31">
        <f>+H31+H43</f>
        <v>933806000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:H250"/>
  <sheetViews>
    <sheetView showGridLines="0" topLeftCell="B1" workbookViewId="0">
      <selection activeCell="K12" sqref="K12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43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1296018000</v>
      </c>
      <c r="G5" s="3">
        <v>1365808000</v>
      </c>
      <c r="H5" s="3">
        <v>1427605000</v>
      </c>
    </row>
    <row r="6" spans="5:8" ht="13.8" x14ac:dyDescent="0.3">
      <c r="E6" s="22" t="s">
        <v>9</v>
      </c>
      <c r="F6" s="3">
        <v>798042000</v>
      </c>
      <c r="G6" s="3"/>
      <c r="H6" s="3"/>
    </row>
    <row r="7" spans="5:8" ht="13.8" x14ac:dyDescent="0.25">
      <c r="E7" s="20" t="s">
        <v>10</v>
      </c>
      <c r="F7" s="23">
        <f>SUM(F8:F20)</f>
        <v>926102000</v>
      </c>
      <c r="G7" s="23">
        <f>SUM(G8:G20)</f>
        <v>956917000</v>
      </c>
      <c r="H7" s="23">
        <f>SUM(H8:H20)</f>
        <v>1004377000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>
        <v>559244000</v>
      </c>
      <c r="G9" s="9">
        <v>584774000</v>
      </c>
      <c r="H9" s="9">
        <v>611218000</v>
      </c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>
        <v>48500000</v>
      </c>
      <c r="G13" s="25">
        <v>39200000</v>
      </c>
      <c r="H13" s="25">
        <v>45160000</v>
      </c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>
        <v>318358000</v>
      </c>
      <c r="G20" s="9">
        <v>332943000</v>
      </c>
      <c r="H20" s="9">
        <v>347999000</v>
      </c>
    </row>
    <row r="21" spans="5:8" ht="13.8" x14ac:dyDescent="0.25">
      <c r="E21" s="20" t="s">
        <v>24</v>
      </c>
      <c r="F21" s="3">
        <f>SUM(F22:F30)</f>
        <v>12434000</v>
      </c>
      <c r="G21" s="3">
        <f>SUM(G22:G30)</f>
        <v>11000000</v>
      </c>
      <c r="H21" s="3">
        <f>SUM(H22:H30)</f>
        <v>11400000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2434000</v>
      </c>
      <c r="G24" s="9"/>
      <c r="H24" s="9"/>
    </row>
    <row r="25" spans="5:8" ht="13.8" x14ac:dyDescent="0.3">
      <c r="E25" s="24" t="s">
        <v>28</v>
      </c>
      <c r="F25" s="9">
        <v>9000000</v>
      </c>
      <c r="G25" s="9">
        <v>9800000</v>
      </c>
      <c r="H25" s="9">
        <v>10000000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3032596000</v>
      </c>
      <c r="G31" s="16">
        <f>+G5+G6+G7+G21</f>
        <v>2333725000</v>
      </c>
      <c r="H31" s="16">
        <f>+H5+H6+H7+H21</f>
        <v>2443382000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37240000</v>
      </c>
      <c r="G33" s="3">
        <f>SUM(G34:G40)</f>
        <v>56147000</v>
      </c>
      <c r="H33" s="3">
        <f>SUM(H34:H40)</f>
        <v>37164000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34240000</v>
      </c>
      <c r="G35" s="9">
        <v>52517000</v>
      </c>
      <c r="H35" s="9">
        <v>34164000</v>
      </c>
    </row>
    <row r="36" spans="5:8" ht="13.8" x14ac:dyDescent="0.3">
      <c r="E36" s="24" t="s">
        <v>38</v>
      </c>
      <c r="F36" s="9">
        <v>3000000</v>
      </c>
      <c r="G36" s="9">
        <v>3630000</v>
      </c>
      <c r="H36" s="9">
        <v>3000000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37240000</v>
      </c>
      <c r="G43" s="29">
        <f>+G33+G41</f>
        <v>56147000</v>
      </c>
      <c r="H43" s="29">
        <f>+H33+H41</f>
        <v>37164000</v>
      </c>
    </row>
    <row r="44" spans="5:8" ht="13.8" x14ac:dyDescent="0.25">
      <c r="E44" s="30" t="s">
        <v>42</v>
      </c>
      <c r="F44" s="31">
        <f>+F31+F43</f>
        <v>3069836000</v>
      </c>
      <c r="G44" s="31">
        <f>+G31+G43</f>
        <v>2389872000</v>
      </c>
      <c r="H44" s="31">
        <f>+H31+H43</f>
        <v>2480546000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202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207121000</v>
      </c>
      <c r="G5" s="3">
        <v>205662000</v>
      </c>
      <c r="H5" s="3">
        <v>214947000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103804000</v>
      </c>
      <c r="G7" s="23">
        <f>SUM(G8:G20)</f>
        <v>68250000</v>
      </c>
      <c r="H7" s="23">
        <f>SUM(H8:H20)</f>
        <v>71312000</v>
      </c>
    </row>
    <row r="8" spans="5:8" ht="13.8" x14ac:dyDescent="0.3">
      <c r="E8" s="24" t="s">
        <v>11</v>
      </c>
      <c r="F8" s="9">
        <v>52826000</v>
      </c>
      <c r="G8" s="9">
        <v>57250000</v>
      </c>
      <c r="H8" s="9">
        <v>59815000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20946000</v>
      </c>
      <c r="G11" s="9">
        <v>11000000</v>
      </c>
      <c r="H11" s="9">
        <v>11497000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30032000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4235000</v>
      </c>
      <c r="G21" s="3">
        <f>SUM(G22:G30)</f>
        <v>2300000</v>
      </c>
      <c r="H21" s="3">
        <f>SUM(H22:H30)</f>
        <v>2400000</v>
      </c>
    </row>
    <row r="22" spans="5:8" ht="13.8" x14ac:dyDescent="0.3">
      <c r="E22" s="24" t="s">
        <v>25</v>
      </c>
      <c r="F22" s="25">
        <v>2100000</v>
      </c>
      <c r="G22" s="25">
        <v>2300000</v>
      </c>
      <c r="H22" s="25">
        <v>2400000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2135000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315160000</v>
      </c>
      <c r="G31" s="16">
        <f>+G5+G6+G7+G21</f>
        <v>276212000</v>
      </c>
      <c r="H31" s="16">
        <f>+H5+H6+H7+H21</f>
        <v>288659000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18262000</v>
      </c>
      <c r="G33" s="3">
        <f>SUM(G34:G40)</f>
        <v>20419000</v>
      </c>
      <c r="H33" s="3">
        <f>SUM(H34:H40)</f>
        <v>25959000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18262000</v>
      </c>
      <c r="G35" s="9">
        <v>20419000</v>
      </c>
      <c r="H35" s="9">
        <v>25959000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18262000</v>
      </c>
      <c r="G43" s="29">
        <f>+G33+G41</f>
        <v>20419000</v>
      </c>
      <c r="H43" s="29">
        <f>+H33+H41</f>
        <v>25959000</v>
      </c>
    </row>
    <row r="44" spans="5:8" ht="13.8" x14ac:dyDescent="0.25">
      <c r="E44" s="30" t="s">
        <v>42</v>
      </c>
      <c r="F44" s="31">
        <f>+F31+F43</f>
        <v>333422000</v>
      </c>
      <c r="G44" s="31">
        <f>+G31+G43</f>
        <v>296631000</v>
      </c>
      <c r="H44" s="31">
        <f>+H31+H43</f>
        <v>314618000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349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126626000</v>
      </c>
      <c r="G5" s="3">
        <v>130021000</v>
      </c>
      <c r="H5" s="3">
        <v>135893000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46463000</v>
      </c>
      <c r="G7" s="23">
        <f>SUM(G8:G20)</f>
        <v>33692000</v>
      </c>
      <c r="H7" s="23">
        <f>SUM(H8:H20)</f>
        <v>30885000</v>
      </c>
    </row>
    <row r="8" spans="5:8" ht="13.8" x14ac:dyDescent="0.3">
      <c r="E8" s="24" t="s">
        <v>11</v>
      </c>
      <c r="F8" s="9">
        <v>22963000</v>
      </c>
      <c r="G8" s="9">
        <v>24624000</v>
      </c>
      <c r="H8" s="9">
        <v>25588000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20500000</v>
      </c>
      <c r="G11" s="9">
        <v>5068000</v>
      </c>
      <c r="H11" s="9">
        <v>5297000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3000000</v>
      </c>
      <c r="G17" s="9">
        <v>4000000</v>
      </c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4386000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1386000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177475000</v>
      </c>
      <c r="G31" s="16">
        <f>+G5+G6+G7+G21</f>
        <v>166713000</v>
      </c>
      <c r="H31" s="16">
        <f>+H5+H6+H7+H21</f>
        <v>169878000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229000</v>
      </c>
      <c r="G33" s="3">
        <f>SUM(G34:G40)</f>
        <v>3857000</v>
      </c>
      <c r="H33" s="3">
        <f>SUM(H34:H40)</f>
        <v>4050000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229000</v>
      </c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>
        <v>3857000</v>
      </c>
      <c r="H38" s="9">
        <v>4050000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229000</v>
      </c>
      <c r="G43" s="29">
        <f>+G33+G41</f>
        <v>3857000</v>
      </c>
      <c r="H43" s="29">
        <f>+H33+H41</f>
        <v>4050000</v>
      </c>
    </row>
    <row r="44" spans="5:8" ht="13.8" x14ac:dyDescent="0.25">
      <c r="E44" s="30" t="s">
        <v>42</v>
      </c>
      <c r="F44" s="31">
        <f>+F31+F43</f>
        <v>177704000</v>
      </c>
      <c r="G44" s="31">
        <f>+G31+G43</f>
        <v>170570000</v>
      </c>
      <c r="H44" s="31">
        <f>+H31+H43</f>
        <v>173928000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350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66283000</v>
      </c>
      <c r="G5" s="3">
        <v>67668000</v>
      </c>
      <c r="H5" s="3">
        <v>70720000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22641000</v>
      </c>
      <c r="G7" s="23">
        <f>SUM(G8:G20)</f>
        <v>28434000</v>
      </c>
      <c r="H7" s="23">
        <f>SUM(H8:H20)</f>
        <v>35691000</v>
      </c>
    </row>
    <row r="8" spans="5:8" ht="13.8" x14ac:dyDescent="0.3">
      <c r="E8" s="24" t="s">
        <v>11</v>
      </c>
      <c r="F8" s="9">
        <v>12641000</v>
      </c>
      <c r="G8" s="9">
        <v>13348000</v>
      </c>
      <c r="H8" s="9">
        <v>13757000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894000</v>
      </c>
      <c r="H11" s="9">
        <v>934000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</v>
      </c>
      <c r="G17" s="9">
        <v>14192000</v>
      </c>
      <c r="H17" s="9">
        <v>21000000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4329000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1329000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93253000</v>
      </c>
      <c r="G31" s="16">
        <f>+G5+G6+G7+G21</f>
        <v>99102000</v>
      </c>
      <c r="H31" s="16">
        <f>+H5+H6+H7+H21</f>
        <v>109511000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9960000</v>
      </c>
      <c r="G33" s="3">
        <f>SUM(G34:G40)</f>
        <v>5000000</v>
      </c>
      <c r="H33" s="3">
        <f>SUM(H34:H40)</f>
        <v>0</v>
      </c>
    </row>
    <row r="34" spans="5:8" ht="13.8" x14ac:dyDescent="0.3">
      <c r="E34" s="24" t="s">
        <v>19</v>
      </c>
      <c r="F34" s="9">
        <v>9960000</v>
      </c>
      <c r="G34" s="9">
        <v>5000000</v>
      </c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9960000</v>
      </c>
      <c r="G43" s="29">
        <f>+G33+G41</f>
        <v>5000000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103213000</v>
      </c>
      <c r="G44" s="31">
        <f>+G31+G43</f>
        <v>104102000</v>
      </c>
      <c r="H44" s="31">
        <f>+H31+H43</f>
        <v>109511000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351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146309000</v>
      </c>
      <c r="G5" s="3">
        <v>150295000</v>
      </c>
      <c r="H5" s="3">
        <v>157081000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63427000</v>
      </c>
      <c r="G7" s="23">
        <f>SUM(G8:G20)</f>
        <v>81645000</v>
      </c>
      <c r="H7" s="23">
        <f>SUM(H8:H20)</f>
        <v>90664000</v>
      </c>
    </row>
    <row r="8" spans="5:8" ht="13.8" x14ac:dyDescent="0.3">
      <c r="E8" s="24" t="s">
        <v>11</v>
      </c>
      <c r="F8" s="9">
        <v>23427000</v>
      </c>
      <c r="G8" s="9">
        <v>33645000</v>
      </c>
      <c r="H8" s="9">
        <v>35052000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10000000</v>
      </c>
      <c r="G11" s="9">
        <v>8000000</v>
      </c>
      <c r="H11" s="9">
        <v>8362000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30000000</v>
      </c>
      <c r="G17" s="9">
        <v>40000000</v>
      </c>
      <c r="H17" s="9">
        <v>47250000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3000000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212736000</v>
      </c>
      <c r="G31" s="16">
        <f>+G5+G6+G7+G21</f>
        <v>234940000</v>
      </c>
      <c r="H31" s="16">
        <f>+H5+H6+H7+H21</f>
        <v>250845000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7793000</v>
      </c>
      <c r="G33" s="3">
        <f>SUM(G34:G40)</f>
        <v>0</v>
      </c>
      <c r="H33" s="3">
        <f>SUM(H34:H40)</f>
        <v>846000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>
        <v>846000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7793000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7793000</v>
      </c>
      <c r="G43" s="29">
        <f>+G33+G41</f>
        <v>0</v>
      </c>
      <c r="H43" s="29">
        <f>+H33+H41</f>
        <v>846000</v>
      </c>
    </row>
    <row r="44" spans="5:8" ht="13.8" x14ac:dyDescent="0.25">
      <c r="E44" s="30" t="s">
        <v>42</v>
      </c>
      <c r="F44" s="31">
        <f>+F31+F43</f>
        <v>220529000</v>
      </c>
      <c r="G44" s="31">
        <f>+G31+G43</f>
        <v>234940000</v>
      </c>
      <c r="H44" s="31">
        <f>+H31+H43</f>
        <v>251691000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187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143719000</v>
      </c>
      <c r="G5" s="3">
        <v>149126000</v>
      </c>
      <c r="H5" s="3">
        <v>155873000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2955000</v>
      </c>
      <c r="G7" s="23">
        <f>SUM(G8:G20)</f>
        <v>3091000</v>
      </c>
      <c r="H7" s="23">
        <f>SUM(H8:H20)</f>
        <v>3229000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2955000</v>
      </c>
      <c r="G14" s="25">
        <v>3091000</v>
      </c>
      <c r="H14" s="25">
        <v>3229000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6395000</v>
      </c>
      <c r="G21" s="3">
        <f>SUM(G22:G30)</f>
        <v>6200000</v>
      </c>
      <c r="H21" s="3">
        <f>SUM(H22:H30)</f>
        <v>6300000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1395000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5000000</v>
      </c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153069000</v>
      </c>
      <c r="G31" s="16">
        <f>+G5+G6+G7+G21</f>
        <v>158417000</v>
      </c>
      <c r="H31" s="16">
        <f>+H5+H6+H7+H21</f>
        <v>165402000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153069000</v>
      </c>
      <c r="G44" s="31">
        <f>+G31+G43</f>
        <v>158417000</v>
      </c>
      <c r="H44" s="31">
        <f>+H31+H43</f>
        <v>165402000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352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194285000</v>
      </c>
      <c r="G5" s="3">
        <v>197698000</v>
      </c>
      <c r="H5" s="3">
        <v>206627000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122124000</v>
      </c>
      <c r="G7" s="23">
        <f>SUM(G8:G20)</f>
        <v>129526000</v>
      </c>
      <c r="H7" s="23">
        <f>SUM(H8:H20)</f>
        <v>146682000</v>
      </c>
    </row>
    <row r="8" spans="5:8" ht="13.8" x14ac:dyDescent="0.3">
      <c r="E8" s="24" t="s">
        <v>11</v>
      </c>
      <c r="F8" s="9">
        <v>72124000</v>
      </c>
      <c r="G8" s="9">
        <v>78334000</v>
      </c>
      <c r="H8" s="9">
        <v>81935000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1192000</v>
      </c>
      <c r="H11" s="9">
        <v>1247000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50000000</v>
      </c>
      <c r="G17" s="9">
        <v>50000000</v>
      </c>
      <c r="H17" s="9">
        <v>63500000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4554000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1554000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320963000</v>
      </c>
      <c r="G31" s="16">
        <f>+G5+G6+G7+G21</f>
        <v>330224000</v>
      </c>
      <c r="H31" s="16">
        <f>+H5+H6+H7+H21</f>
        <v>356409000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2113000</v>
      </c>
      <c r="G33" s="3">
        <f>SUM(G34:G40)</f>
        <v>2169000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2113000</v>
      </c>
      <c r="G35" s="9">
        <v>2169000</v>
      </c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2113000</v>
      </c>
      <c r="G43" s="29">
        <f>+G33+G41</f>
        <v>2169000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323076000</v>
      </c>
      <c r="G44" s="31">
        <f>+G31+G43</f>
        <v>332393000</v>
      </c>
      <c r="H44" s="31">
        <f>+H31+H43</f>
        <v>356409000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353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251740000</v>
      </c>
      <c r="G5" s="3">
        <v>258554000</v>
      </c>
      <c r="H5" s="3">
        <v>270234000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139553000</v>
      </c>
      <c r="G7" s="23">
        <f>SUM(G8:G20)</f>
        <v>144516000</v>
      </c>
      <c r="H7" s="23">
        <f>SUM(H8:H20)</f>
        <v>171816000</v>
      </c>
    </row>
    <row r="8" spans="5:8" ht="13.8" x14ac:dyDescent="0.3">
      <c r="E8" s="24" t="s">
        <v>11</v>
      </c>
      <c r="F8" s="9">
        <v>64053000</v>
      </c>
      <c r="G8" s="9">
        <v>69516000</v>
      </c>
      <c r="H8" s="9">
        <v>72683000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15500000</v>
      </c>
      <c r="G11" s="9">
        <v>14000000</v>
      </c>
      <c r="H11" s="9">
        <v>14633000</v>
      </c>
    </row>
    <row r="12" spans="5:8" ht="13.8" x14ac:dyDescent="0.3">
      <c r="E12" s="24" t="s">
        <v>15</v>
      </c>
      <c r="F12" s="9">
        <v>30000000</v>
      </c>
      <c r="G12" s="9">
        <v>31000000</v>
      </c>
      <c r="H12" s="9">
        <v>29000000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30000000</v>
      </c>
      <c r="G17" s="9">
        <v>30000000</v>
      </c>
      <c r="H17" s="9">
        <v>55500000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6426000</v>
      </c>
      <c r="G21" s="3">
        <f>SUM(G22:G30)</f>
        <v>3000000</v>
      </c>
      <c r="H21" s="3">
        <f>SUM(H22:H30)</f>
        <v>8100000</v>
      </c>
    </row>
    <row r="22" spans="5:8" ht="13.8" x14ac:dyDescent="0.3">
      <c r="E22" s="24" t="s">
        <v>25</v>
      </c>
      <c r="F22" s="25">
        <v>2000000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1426000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3000000</v>
      </c>
      <c r="G27" s="9"/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397719000</v>
      </c>
      <c r="G31" s="16">
        <f>+G5+G6+G7+G21</f>
        <v>406070000</v>
      </c>
      <c r="H31" s="16">
        <f>+H5+H6+H7+H21</f>
        <v>450150000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58111000</v>
      </c>
      <c r="G33" s="3">
        <f>SUM(G34:G40)</f>
        <v>1000000</v>
      </c>
      <c r="H33" s="3">
        <f>SUM(H34:H40)</f>
        <v>18949000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57111000</v>
      </c>
      <c r="G35" s="9"/>
      <c r="H35" s="9">
        <v>17949000</v>
      </c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58111000</v>
      </c>
      <c r="G43" s="29">
        <f>+G33+G41</f>
        <v>1000000</v>
      </c>
      <c r="H43" s="29">
        <f>+H33+H41</f>
        <v>18949000</v>
      </c>
    </row>
    <row r="44" spans="5:8" ht="13.8" x14ac:dyDescent="0.25">
      <c r="E44" s="30" t="s">
        <v>42</v>
      </c>
      <c r="F44" s="31">
        <f>+F31+F43</f>
        <v>455830000</v>
      </c>
      <c r="G44" s="31">
        <f>+G31+G43</f>
        <v>407070000</v>
      </c>
      <c r="H44" s="31">
        <f>+H31+H43</f>
        <v>469099000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354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70911000</v>
      </c>
      <c r="G5" s="3">
        <v>75228000</v>
      </c>
      <c r="H5" s="3">
        <v>78608000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23951000</v>
      </c>
      <c r="G7" s="23">
        <f>SUM(G8:G20)</f>
        <v>51351000</v>
      </c>
      <c r="H7" s="23">
        <f>SUM(H8:H20)</f>
        <v>56752000</v>
      </c>
    </row>
    <row r="8" spans="5:8" ht="13.8" x14ac:dyDescent="0.3">
      <c r="E8" s="24" t="s">
        <v>11</v>
      </c>
      <c r="F8" s="9">
        <v>13559000</v>
      </c>
      <c r="G8" s="9">
        <v>14351000</v>
      </c>
      <c r="H8" s="9">
        <v>14810000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12000000</v>
      </c>
      <c r="H11" s="9">
        <v>12542000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10392000</v>
      </c>
      <c r="G17" s="9">
        <v>25000000</v>
      </c>
      <c r="H17" s="9">
        <v>29400000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3378000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1378000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98240000</v>
      </c>
      <c r="G31" s="16">
        <f>+G5+G6+G7+G21</f>
        <v>128679000</v>
      </c>
      <c r="H31" s="16">
        <f>+H5+H6+H7+H21</f>
        <v>137560000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98240000</v>
      </c>
      <c r="G44" s="31">
        <f>+G31+G43</f>
        <v>128679000</v>
      </c>
      <c r="H44" s="31">
        <f>+H31+H43</f>
        <v>137560000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E1:H250"/>
  <sheetViews>
    <sheetView showGridLines="0" workbookViewId="0">
      <selection activeCell="L15" sqref="L15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174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112384000</v>
      </c>
      <c r="G5" s="3">
        <v>116002000</v>
      </c>
      <c r="H5" s="3">
        <v>121254000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2325000</v>
      </c>
      <c r="G7" s="23">
        <f>SUM(G8:G20)</f>
        <v>2432000</v>
      </c>
      <c r="H7" s="23">
        <f>SUM(H8:H20)</f>
        <v>2541000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2325000</v>
      </c>
      <c r="G14" s="25">
        <v>2432000</v>
      </c>
      <c r="H14" s="25">
        <v>2541000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5700000</v>
      </c>
      <c r="G21" s="3">
        <f>SUM(G22:G30)</f>
        <v>5700000</v>
      </c>
      <c r="H21" s="3">
        <f>SUM(H22:H30)</f>
        <v>5800000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>
        <v>4700000</v>
      </c>
      <c r="G25" s="9">
        <v>4500000</v>
      </c>
      <c r="H25" s="9">
        <v>4500000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120409000</v>
      </c>
      <c r="G31" s="16">
        <f>+G5+G6+G7+G21</f>
        <v>124134000</v>
      </c>
      <c r="H31" s="16">
        <f>+H5+H6+H7+H21</f>
        <v>129595000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120409000</v>
      </c>
      <c r="G44" s="31">
        <f>+G31+G43</f>
        <v>124134000</v>
      </c>
      <c r="H44" s="31">
        <f>+H31+H43</f>
        <v>129595000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175</v>
      </c>
      <c r="F124" s="36"/>
      <c r="G124" s="36"/>
      <c r="H124" s="36"/>
    </row>
    <row r="125" spans="5:8" x14ac:dyDescent="0.25">
      <c r="E125" s="1" t="s">
        <v>176</v>
      </c>
      <c r="F125" s="14">
        <v>24808000</v>
      </c>
      <c r="G125" s="14">
        <v>25949000</v>
      </c>
      <c r="H125" s="14">
        <v>27122000</v>
      </c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7">
    <mergeCell ref="E123:H123"/>
    <mergeCell ref="E124:H124"/>
    <mergeCell ref="E1:H1"/>
    <mergeCell ref="E2:H2"/>
    <mergeCell ref="E120:H120"/>
    <mergeCell ref="E121:H121"/>
    <mergeCell ref="E122:H12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50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356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479741000</v>
      </c>
      <c r="G5" s="3">
        <v>490420000</v>
      </c>
      <c r="H5" s="3">
        <v>512589000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182069000</v>
      </c>
      <c r="G7" s="23">
        <f>SUM(G8:G20)</f>
        <v>196896000</v>
      </c>
      <c r="H7" s="23">
        <f>SUM(H8:H20)</f>
        <v>209108000</v>
      </c>
    </row>
    <row r="8" spans="5:8" ht="13.8" x14ac:dyDescent="0.3">
      <c r="E8" s="24" t="s">
        <v>11</v>
      </c>
      <c r="F8" s="9">
        <v>139506000</v>
      </c>
      <c r="G8" s="9">
        <v>151949000</v>
      </c>
      <c r="H8" s="9">
        <v>159164000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>
        <v>1000000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42563000</v>
      </c>
      <c r="G17" s="9">
        <v>44947000</v>
      </c>
      <c r="H17" s="9">
        <v>48944000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9936000</v>
      </c>
      <c r="G21" s="3">
        <f>SUM(G22:G30)</f>
        <v>7900000</v>
      </c>
      <c r="H21" s="3">
        <f>SUM(H22:H30)</f>
        <v>3000000</v>
      </c>
    </row>
    <row r="22" spans="5:8" ht="13.8" x14ac:dyDescent="0.3">
      <c r="E22" s="24" t="s">
        <v>25</v>
      </c>
      <c r="F22" s="25">
        <v>2900000</v>
      </c>
      <c r="G22" s="25">
        <v>2900000</v>
      </c>
      <c r="H22" s="25">
        <v>3000000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3036000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671746000</v>
      </c>
      <c r="G31" s="16">
        <f>+G5+G6+G7+G21</f>
        <v>695216000</v>
      </c>
      <c r="H31" s="16">
        <f>+H5+H6+H7+H21</f>
        <v>724697000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87091000</v>
      </c>
      <c r="G33" s="3">
        <f>SUM(G34:G40)</f>
        <v>73402000</v>
      </c>
      <c r="H33" s="3">
        <f>SUM(H34:H40)</f>
        <v>86174000</v>
      </c>
    </row>
    <row r="34" spans="5:8" ht="13.8" x14ac:dyDescent="0.3">
      <c r="E34" s="24" t="s">
        <v>19</v>
      </c>
      <c r="F34" s="9">
        <v>61899000</v>
      </c>
      <c r="G34" s="9">
        <v>62262000</v>
      </c>
      <c r="H34" s="9">
        <v>75152000</v>
      </c>
    </row>
    <row r="35" spans="5:8" ht="13.8" x14ac:dyDescent="0.3">
      <c r="E35" s="24" t="s">
        <v>37</v>
      </c>
      <c r="F35" s="9">
        <v>25092000</v>
      </c>
      <c r="G35" s="9">
        <v>10140000</v>
      </c>
      <c r="H35" s="9">
        <v>10022000</v>
      </c>
    </row>
    <row r="36" spans="5:8" ht="13.8" x14ac:dyDescent="0.3">
      <c r="E36" s="24" t="s">
        <v>38</v>
      </c>
      <c r="F36" s="9">
        <v>100000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87091000</v>
      </c>
      <c r="G43" s="29">
        <f>+G33+G41</f>
        <v>73402000</v>
      </c>
      <c r="H43" s="29">
        <f>+H33+H41</f>
        <v>86174000</v>
      </c>
    </row>
    <row r="44" spans="5:8" ht="13.8" x14ac:dyDescent="0.25">
      <c r="E44" s="30" t="s">
        <v>42</v>
      </c>
      <c r="F44" s="31">
        <f>+F31+F43</f>
        <v>758837000</v>
      </c>
      <c r="G44" s="31">
        <f>+G31+G43</f>
        <v>768618000</v>
      </c>
      <c r="H44" s="31">
        <f>+H31+H43</f>
        <v>810871000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357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1183275000</v>
      </c>
      <c r="G5" s="3">
        <v>1237523000</v>
      </c>
      <c r="H5" s="3">
        <v>1293548000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381906000</v>
      </c>
      <c r="G7" s="23">
        <f>SUM(G8:G20)</f>
        <v>394000000</v>
      </c>
      <c r="H7" s="23">
        <f>SUM(H8:H20)</f>
        <v>413026000</v>
      </c>
    </row>
    <row r="8" spans="5:8" ht="13.8" x14ac:dyDescent="0.3">
      <c r="E8" s="24" t="s">
        <v>11</v>
      </c>
      <c r="F8" s="9">
        <v>353671000</v>
      </c>
      <c r="G8" s="9">
        <v>375000000</v>
      </c>
      <c r="H8" s="9">
        <v>393167000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28235000</v>
      </c>
      <c r="G11" s="9">
        <v>19000000</v>
      </c>
      <c r="H11" s="9">
        <v>19859000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4736000</v>
      </c>
      <c r="G21" s="3">
        <f>SUM(G22:G30)</f>
        <v>2900000</v>
      </c>
      <c r="H21" s="3">
        <f>SUM(H22:H30)</f>
        <v>3000000</v>
      </c>
    </row>
    <row r="22" spans="5:8" ht="13.8" x14ac:dyDescent="0.3">
      <c r="E22" s="24" t="s">
        <v>25</v>
      </c>
      <c r="F22" s="25">
        <v>2900000</v>
      </c>
      <c r="G22" s="25">
        <v>2900000</v>
      </c>
      <c r="H22" s="25">
        <v>3000000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1836000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1569917000</v>
      </c>
      <c r="G31" s="16">
        <f>+G5+G6+G7+G21</f>
        <v>1634423000</v>
      </c>
      <c r="H31" s="16">
        <f>+H5+H6+H7+H21</f>
        <v>1709574000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68977000</v>
      </c>
      <c r="G33" s="3">
        <f>SUM(G34:G40)</f>
        <v>99040000</v>
      </c>
      <c r="H33" s="3">
        <f>SUM(H34:H40)</f>
        <v>127856000</v>
      </c>
    </row>
    <row r="34" spans="5:8" ht="13.8" x14ac:dyDescent="0.3">
      <c r="E34" s="24" t="s">
        <v>19</v>
      </c>
      <c r="F34" s="9">
        <v>28112000</v>
      </c>
      <c r="G34" s="9">
        <v>28112000</v>
      </c>
      <c r="H34" s="9">
        <v>29236000</v>
      </c>
    </row>
    <row r="35" spans="5:8" ht="13.8" x14ac:dyDescent="0.3">
      <c r="E35" s="24" t="s">
        <v>37</v>
      </c>
      <c r="F35" s="9">
        <v>23865000</v>
      </c>
      <c r="G35" s="9">
        <v>53928000</v>
      </c>
      <c r="H35" s="9">
        <v>80770000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17000000</v>
      </c>
      <c r="G38" s="9">
        <v>17000000</v>
      </c>
      <c r="H38" s="9">
        <v>17850000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68977000</v>
      </c>
      <c r="G43" s="29">
        <f>+G33+G41</f>
        <v>99040000</v>
      </c>
      <c r="H43" s="29">
        <f>+H33+H41</f>
        <v>127856000</v>
      </c>
    </row>
    <row r="44" spans="5:8" ht="13.8" x14ac:dyDescent="0.25">
      <c r="E44" s="30" t="s">
        <v>42</v>
      </c>
      <c r="F44" s="31">
        <f>+F31+F43</f>
        <v>1638894000</v>
      </c>
      <c r="G44" s="31">
        <f>+G31+G43</f>
        <v>1733463000</v>
      </c>
      <c r="H44" s="31">
        <f>+H31+H43</f>
        <v>1837430000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203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160831000</v>
      </c>
      <c r="G5" s="3">
        <v>159658000</v>
      </c>
      <c r="H5" s="3">
        <v>166865000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103245000</v>
      </c>
      <c r="G7" s="23">
        <f>SUM(G8:G20)</f>
        <v>59206000</v>
      </c>
      <c r="H7" s="23">
        <f>SUM(H8:H20)</f>
        <v>61809000</v>
      </c>
    </row>
    <row r="8" spans="5:8" ht="13.8" x14ac:dyDescent="0.3">
      <c r="E8" s="24" t="s">
        <v>11</v>
      </c>
      <c r="F8" s="9">
        <v>50886000</v>
      </c>
      <c r="G8" s="9">
        <v>44206000</v>
      </c>
      <c r="H8" s="9">
        <v>46131000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20287000</v>
      </c>
      <c r="G11" s="9">
        <v>15000000</v>
      </c>
      <c r="H11" s="9">
        <v>15678000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32072000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4992000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1992000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269068000</v>
      </c>
      <c r="G31" s="16">
        <f>+G5+G6+G7+G21</f>
        <v>221864000</v>
      </c>
      <c r="H31" s="16">
        <f>+H5+H6+H7+H21</f>
        <v>231774000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13841000</v>
      </c>
      <c r="G33" s="3">
        <f>SUM(G34:G40)</f>
        <v>3741000</v>
      </c>
      <c r="H33" s="3">
        <f>SUM(H34:H40)</f>
        <v>15366000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13841000</v>
      </c>
      <c r="G35" s="9">
        <v>3741000</v>
      </c>
      <c r="H35" s="9">
        <v>15366000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13841000</v>
      </c>
      <c r="G43" s="29">
        <f>+G33+G41</f>
        <v>3741000</v>
      </c>
      <c r="H43" s="29">
        <f>+H33+H41</f>
        <v>15366000</v>
      </c>
    </row>
    <row r="44" spans="5:8" ht="13.8" x14ac:dyDescent="0.25">
      <c r="E44" s="30" t="s">
        <v>42</v>
      </c>
      <c r="F44" s="31">
        <f>+F31+F43</f>
        <v>282909000</v>
      </c>
      <c r="G44" s="31">
        <f>+G31+G43</f>
        <v>225605000</v>
      </c>
      <c r="H44" s="31">
        <f>+H31+H43</f>
        <v>247140000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358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1237278000</v>
      </c>
      <c r="G5" s="3">
        <v>1313997000</v>
      </c>
      <c r="H5" s="3">
        <v>1373417000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593509000</v>
      </c>
      <c r="G7" s="23">
        <f>SUM(G8:G20)</f>
        <v>615877000</v>
      </c>
      <c r="H7" s="23">
        <f>SUM(H8:H20)</f>
        <v>664597000</v>
      </c>
    </row>
    <row r="8" spans="5:8" ht="13.8" x14ac:dyDescent="0.3">
      <c r="E8" s="24" t="s">
        <v>11</v>
      </c>
      <c r="F8" s="9">
        <v>288219000</v>
      </c>
      <c r="G8" s="9">
        <v>314419000</v>
      </c>
      <c r="H8" s="9">
        <v>329612000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>
        <v>225211000</v>
      </c>
      <c r="G10" s="25">
        <v>232320000</v>
      </c>
      <c r="H10" s="25">
        <v>247645000</v>
      </c>
    </row>
    <row r="11" spans="5:8" ht="13.8" x14ac:dyDescent="0.3">
      <c r="E11" s="24" t="s">
        <v>14</v>
      </c>
      <c r="F11" s="9">
        <v>14700000</v>
      </c>
      <c r="G11" s="9">
        <v>23000000</v>
      </c>
      <c r="H11" s="9">
        <v>24040000</v>
      </c>
    </row>
    <row r="12" spans="5:8" ht="13.8" x14ac:dyDescent="0.3">
      <c r="E12" s="24" t="s">
        <v>15</v>
      </c>
      <c r="F12" s="9">
        <v>15379000</v>
      </c>
      <c r="G12" s="9">
        <v>6000000</v>
      </c>
      <c r="H12" s="9">
        <v>13000000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50000000</v>
      </c>
      <c r="G17" s="9">
        <v>40138000</v>
      </c>
      <c r="H17" s="9">
        <v>50300000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8259000</v>
      </c>
      <c r="G21" s="3">
        <f>SUM(G22:G30)</f>
        <v>6000000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2359000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1839046000</v>
      </c>
      <c r="G31" s="16">
        <f>+G5+G6+G7+G21</f>
        <v>1935874000</v>
      </c>
      <c r="H31" s="16">
        <f>+H5+H6+H7+H21</f>
        <v>2040114000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52281000</v>
      </c>
      <c r="G33" s="3">
        <f>SUM(G34:G40)</f>
        <v>11028000</v>
      </c>
      <c r="H33" s="3">
        <f>SUM(H34:H40)</f>
        <v>2000000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51281000</v>
      </c>
      <c r="G35" s="9">
        <v>10028000</v>
      </c>
      <c r="H35" s="9"/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52281000</v>
      </c>
      <c r="G43" s="29">
        <f>+G33+G41</f>
        <v>11028000</v>
      </c>
      <c r="H43" s="29">
        <f>+H33+H41</f>
        <v>2000000</v>
      </c>
    </row>
    <row r="44" spans="5:8" ht="13.8" x14ac:dyDescent="0.25">
      <c r="E44" s="30" t="s">
        <v>42</v>
      </c>
      <c r="F44" s="31">
        <f>+F31+F43</f>
        <v>1891327000</v>
      </c>
      <c r="G44" s="31">
        <f>+G31+G43</f>
        <v>1946902000</v>
      </c>
      <c r="H44" s="31">
        <f>+H31+H43</f>
        <v>2042114000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359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144387000</v>
      </c>
      <c r="G5" s="3">
        <v>150212000</v>
      </c>
      <c r="H5" s="3">
        <v>156996000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30715000</v>
      </c>
      <c r="G7" s="23">
        <f>SUM(G8:G20)</f>
        <v>33094000</v>
      </c>
      <c r="H7" s="23">
        <f>SUM(H8:H20)</f>
        <v>34473000</v>
      </c>
    </row>
    <row r="8" spans="5:8" ht="13.8" x14ac:dyDescent="0.3">
      <c r="E8" s="24" t="s">
        <v>11</v>
      </c>
      <c r="F8" s="9">
        <v>30715000</v>
      </c>
      <c r="G8" s="9">
        <v>33094000</v>
      </c>
      <c r="H8" s="9">
        <v>34473000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4408000</v>
      </c>
      <c r="G21" s="3">
        <f>SUM(G22:G30)</f>
        <v>8000000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1408000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179510000</v>
      </c>
      <c r="G31" s="16">
        <f>+G5+G6+G7+G21</f>
        <v>191306000</v>
      </c>
      <c r="H31" s="16">
        <f>+H5+H6+H7+H21</f>
        <v>194569000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20435000</v>
      </c>
      <c r="G33" s="3">
        <f>SUM(G34:G40)</f>
        <v>32559000</v>
      </c>
      <c r="H33" s="3">
        <f>SUM(H34:H40)</f>
        <v>24140000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435000</v>
      </c>
      <c r="G35" s="9">
        <v>12559000</v>
      </c>
      <c r="H35" s="9">
        <v>3140000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20000000</v>
      </c>
      <c r="G38" s="9">
        <v>20000000</v>
      </c>
      <c r="H38" s="9">
        <v>21000000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20435000</v>
      </c>
      <c r="G43" s="29">
        <f>+G33+G41</f>
        <v>32559000</v>
      </c>
      <c r="H43" s="29">
        <f>+H33+H41</f>
        <v>24140000</v>
      </c>
    </row>
    <row r="44" spans="5:8" ht="13.8" x14ac:dyDescent="0.25">
      <c r="E44" s="30" t="s">
        <v>42</v>
      </c>
      <c r="F44" s="31">
        <f>+F31+F43</f>
        <v>199945000</v>
      </c>
      <c r="G44" s="31">
        <f>+G31+G43</f>
        <v>223865000</v>
      </c>
      <c r="H44" s="31">
        <f>+H31+H43</f>
        <v>218709000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360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615410000</v>
      </c>
      <c r="G5" s="3">
        <v>630781000</v>
      </c>
      <c r="H5" s="3">
        <v>659284000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232068000</v>
      </c>
      <c r="G7" s="23">
        <f>SUM(G8:G20)</f>
        <v>250690000</v>
      </c>
      <c r="H7" s="23">
        <f>SUM(H8:H20)</f>
        <v>264296000</v>
      </c>
    </row>
    <row r="8" spans="5:8" ht="13.8" x14ac:dyDescent="0.3">
      <c r="E8" s="24" t="s">
        <v>11</v>
      </c>
      <c r="F8" s="9">
        <v>182068000</v>
      </c>
      <c r="G8" s="9">
        <v>198447000</v>
      </c>
      <c r="H8" s="9">
        <v>207946000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50000000</v>
      </c>
      <c r="G17" s="9">
        <v>52243000</v>
      </c>
      <c r="H17" s="9">
        <v>56350000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3895000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1895000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851373000</v>
      </c>
      <c r="G31" s="16">
        <f>+G5+G6+G7+G21</f>
        <v>883571000</v>
      </c>
      <c r="H31" s="16">
        <f>+H5+H6+H7+H21</f>
        <v>925780000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14021000</v>
      </c>
      <c r="G33" s="3">
        <f>SUM(G34:G40)</f>
        <v>14932000</v>
      </c>
      <c r="H33" s="3">
        <f>SUM(H34:H40)</f>
        <v>143783000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14021000</v>
      </c>
      <c r="G35" s="9">
        <v>14932000</v>
      </c>
      <c r="H35" s="9">
        <v>143783000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14021000</v>
      </c>
      <c r="G43" s="29">
        <f>+G33+G41</f>
        <v>14932000</v>
      </c>
      <c r="H43" s="29">
        <f>+H33+H41</f>
        <v>143783000</v>
      </c>
    </row>
    <row r="44" spans="5:8" ht="13.8" x14ac:dyDescent="0.25">
      <c r="E44" s="30" t="s">
        <v>42</v>
      </c>
      <c r="F44" s="31">
        <f>+F31+F43</f>
        <v>865394000</v>
      </c>
      <c r="G44" s="31">
        <f>+G31+G43</f>
        <v>898503000</v>
      </c>
      <c r="H44" s="31">
        <f>+H31+H43</f>
        <v>1069563000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148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418202000</v>
      </c>
      <c r="G5" s="3">
        <v>431687000</v>
      </c>
      <c r="H5" s="3">
        <v>451229000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2772000</v>
      </c>
      <c r="G7" s="23">
        <f>SUM(G8:G20)</f>
        <v>2899000</v>
      </c>
      <c r="H7" s="23">
        <f>SUM(H8:H20)</f>
        <v>3029000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2772000</v>
      </c>
      <c r="G14" s="25">
        <v>2899000</v>
      </c>
      <c r="H14" s="25">
        <v>3029000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3489000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1800000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1689000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424463000</v>
      </c>
      <c r="G31" s="16">
        <f>+G5+G6+G7+G21</f>
        <v>436586000</v>
      </c>
      <c r="H31" s="16">
        <f>+H5+H6+H7+H21</f>
        <v>456358000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424463000</v>
      </c>
      <c r="G44" s="31">
        <f>+G31+G43</f>
        <v>436586000</v>
      </c>
      <c r="H44" s="31">
        <f>+H31+H43</f>
        <v>456358000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361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168617000</v>
      </c>
      <c r="G5" s="3">
        <v>168031000</v>
      </c>
      <c r="H5" s="3">
        <v>175624000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35691000</v>
      </c>
      <c r="G7" s="23">
        <f>SUM(G8:G20)</f>
        <v>38531000</v>
      </c>
      <c r="H7" s="23">
        <f>SUM(H8:H20)</f>
        <v>40177000</v>
      </c>
    </row>
    <row r="8" spans="5:8" ht="13.8" x14ac:dyDescent="0.3">
      <c r="E8" s="24" t="s">
        <v>11</v>
      </c>
      <c r="F8" s="9">
        <v>35691000</v>
      </c>
      <c r="G8" s="9">
        <v>38531000</v>
      </c>
      <c r="H8" s="9">
        <v>40177000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4509000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1509000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208817000</v>
      </c>
      <c r="G31" s="16">
        <f>+G5+G6+G7+G21</f>
        <v>209562000</v>
      </c>
      <c r="H31" s="16">
        <f>+H5+H6+H7+H21</f>
        <v>218901000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2608000</v>
      </c>
      <c r="G33" s="3">
        <f>SUM(G34:G40)</f>
        <v>2377000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2608000</v>
      </c>
      <c r="G35" s="9">
        <v>2377000</v>
      </c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2608000</v>
      </c>
      <c r="G43" s="29">
        <f>+G33+G41</f>
        <v>2377000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211425000</v>
      </c>
      <c r="G44" s="31">
        <f>+G31+G43</f>
        <v>211939000</v>
      </c>
      <c r="H44" s="31">
        <f>+H31+H43</f>
        <v>218901000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362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161456000</v>
      </c>
      <c r="G5" s="3">
        <v>162076000</v>
      </c>
      <c r="H5" s="3">
        <v>169394000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35544000</v>
      </c>
      <c r="G7" s="23">
        <f>SUM(G8:G20)</f>
        <v>42869000</v>
      </c>
      <c r="H7" s="23">
        <f>SUM(H8:H20)</f>
        <v>44711000</v>
      </c>
    </row>
    <row r="8" spans="5:8" ht="13.8" x14ac:dyDescent="0.3">
      <c r="E8" s="24" t="s">
        <v>11</v>
      </c>
      <c r="F8" s="9">
        <v>35544000</v>
      </c>
      <c r="G8" s="9">
        <v>38369000</v>
      </c>
      <c r="H8" s="9">
        <v>40007000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4500000</v>
      </c>
      <c r="H11" s="9">
        <v>4704000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4432000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1432000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201432000</v>
      </c>
      <c r="G31" s="16">
        <f>+G5+G6+G7+G21</f>
        <v>207945000</v>
      </c>
      <c r="H31" s="16">
        <f>+H5+H6+H7+H21</f>
        <v>217205000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5279000</v>
      </c>
      <c r="G33" s="3">
        <f>SUM(G34:G40)</f>
        <v>38686000</v>
      </c>
      <c r="H33" s="3">
        <f>SUM(H34:H40)</f>
        <v>1268000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5279000</v>
      </c>
      <c r="G35" s="9">
        <v>38686000</v>
      </c>
      <c r="H35" s="9">
        <v>1268000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5279000</v>
      </c>
      <c r="G43" s="29">
        <f>+G33+G41</f>
        <v>38686000</v>
      </c>
      <c r="H43" s="29">
        <f>+H33+H41</f>
        <v>1268000</v>
      </c>
    </row>
    <row r="44" spans="5:8" ht="13.8" x14ac:dyDescent="0.25">
      <c r="E44" s="30" t="s">
        <v>42</v>
      </c>
      <c r="F44" s="31">
        <f>+F31+F43</f>
        <v>206711000</v>
      </c>
      <c r="G44" s="31">
        <f>+G31+G43</f>
        <v>246631000</v>
      </c>
      <c r="H44" s="31">
        <f>+H31+H43</f>
        <v>218473000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363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384323000</v>
      </c>
      <c r="G5" s="3">
        <v>386536000</v>
      </c>
      <c r="H5" s="3">
        <v>404077000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115951000</v>
      </c>
      <c r="G7" s="23">
        <f>SUM(G8:G20)</f>
        <v>87905000</v>
      </c>
      <c r="H7" s="23">
        <f>SUM(H8:H20)</f>
        <v>96506000</v>
      </c>
    </row>
    <row r="8" spans="5:8" ht="13.8" x14ac:dyDescent="0.3">
      <c r="E8" s="24" t="s">
        <v>11</v>
      </c>
      <c r="F8" s="9">
        <v>105851000</v>
      </c>
      <c r="G8" s="9">
        <v>82405000</v>
      </c>
      <c r="H8" s="9">
        <v>86206000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>
        <v>10100000</v>
      </c>
      <c r="G12" s="9">
        <v>5500000</v>
      </c>
      <c r="H12" s="9">
        <v>10300000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12923000</v>
      </c>
      <c r="G21" s="3">
        <f>SUM(G22:G30)</f>
        <v>11000000</v>
      </c>
      <c r="H21" s="3">
        <f>SUM(H22:H30)</f>
        <v>12100000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1923000</v>
      </c>
      <c r="G24" s="9"/>
      <c r="H24" s="9"/>
    </row>
    <row r="25" spans="5:8" ht="13.8" x14ac:dyDescent="0.3">
      <c r="E25" s="24" t="s">
        <v>28</v>
      </c>
      <c r="F25" s="9">
        <v>3000000</v>
      </c>
      <c r="G25" s="9">
        <v>3000000</v>
      </c>
      <c r="H25" s="9">
        <v>3000000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5000000</v>
      </c>
      <c r="G27" s="9">
        <v>5000000</v>
      </c>
      <c r="H27" s="9">
        <v>6000000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513197000</v>
      </c>
      <c r="G31" s="16">
        <f>+G5+G6+G7+G21</f>
        <v>485441000</v>
      </c>
      <c r="H31" s="16">
        <f>+H5+H6+H7+H21</f>
        <v>512683000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25055000</v>
      </c>
      <c r="G33" s="3">
        <f>SUM(G34:G40)</f>
        <v>68897000</v>
      </c>
      <c r="H33" s="3">
        <f>SUM(H34:H40)</f>
        <v>27963000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24055000</v>
      </c>
      <c r="G35" s="9">
        <v>67077000</v>
      </c>
      <c r="H35" s="9">
        <v>25091000</v>
      </c>
    </row>
    <row r="36" spans="5:8" ht="13.8" x14ac:dyDescent="0.3">
      <c r="E36" s="24" t="s">
        <v>38</v>
      </c>
      <c r="F36" s="9">
        <v>1000000</v>
      </c>
      <c r="G36" s="9">
        <v>1820000</v>
      </c>
      <c r="H36" s="9">
        <v>2872000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25055000</v>
      </c>
      <c r="G43" s="29">
        <f>+G33+G41</f>
        <v>68897000</v>
      </c>
      <c r="H43" s="29">
        <f>+H33+H41</f>
        <v>27963000</v>
      </c>
    </row>
    <row r="44" spans="5:8" ht="13.8" x14ac:dyDescent="0.25">
      <c r="E44" s="30" t="s">
        <v>42</v>
      </c>
      <c r="F44" s="31">
        <f>+F31+F43</f>
        <v>538252000</v>
      </c>
      <c r="G44" s="31">
        <f>+G31+G43</f>
        <v>554338000</v>
      </c>
      <c r="H44" s="31">
        <f>+H31+H43</f>
        <v>540646000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364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188959000</v>
      </c>
      <c r="G5" s="3">
        <v>191216000</v>
      </c>
      <c r="H5" s="3">
        <v>199888000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44709000</v>
      </c>
      <c r="G7" s="23">
        <f>SUM(G8:G20)</f>
        <v>51363000</v>
      </c>
      <c r="H7" s="23">
        <f>SUM(H8:H20)</f>
        <v>53628000</v>
      </c>
    </row>
    <row r="8" spans="5:8" ht="13.8" x14ac:dyDescent="0.3">
      <c r="E8" s="24" t="s">
        <v>11</v>
      </c>
      <c r="F8" s="9">
        <v>44709000</v>
      </c>
      <c r="G8" s="9">
        <v>48382000</v>
      </c>
      <c r="H8" s="9">
        <v>50512000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2981000</v>
      </c>
      <c r="H11" s="9">
        <v>3116000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4467000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1467000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238135000</v>
      </c>
      <c r="G31" s="16">
        <f>+G5+G6+G7+G21</f>
        <v>245579000</v>
      </c>
      <c r="H31" s="16">
        <f>+H5+H6+H7+H21</f>
        <v>256616000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7120000</v>
      </c>
      <c r="G33" s="3">
        <f>SUM(G34:G40)</f>
        <v>25300000</v>
      </c>
      <c r="H33" s="3">
        <f>SUM(H34:H40)</f>
        <v>20105000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7120000</v>
      </c>
      <c r="G35" s="9">
        <v>25300000</v>
      </c>
      <c r="H35" s="9">
        <v>20105000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7120000</v>
      </c>
      <c r="G43" s="29">
        <f>+G33+G41</f>
        <v>25300000</v>
      </c>
      <c r="H43" s="29">
        <f>+H33+H41</f>
        <v>20105000</v>
      </c>
    </row>
    <row r="44" spans="5:8" ht="13.8" x14ac:dyDescent="0.25">
      <c r="E44" s="30" t="s">
        <v>42</v>
      </c>
      <c r="F44" s="31">
        <f>+F31+F43</f>
        <v>245255000</v>
      </c>
      <c r="G44" s="31">
        <f>+G31+G43</f>
        <v>270879000</v>
      </c>
      <c r="H44" s="31">
        <f>+H31+H43</f>
        <v>276721000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365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244281000</v>
      </c>
      <c r="G5" s="3">
        <v>243688000</v>
      </c>
      <c r="H5" s="3">
        <v>254702000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45461000</v>
      </c>
      <c r="G7" s="23">
        <f>SUM(G8:G20)</f>
        <v>53974000</v>
      </c>
      <c r="H7" s="23">
        <f>SUM(H8:H20)</f>
        <v>56360000</v>
      </c>
    </row>
    <row r="8" spans="5:8" ht="13.8" x14ac:dyDescent="0.3">
      <c r="E8" s="24" t="s">
        <v>11</v>
      </c>
      <c r="F8" s="9">
        <v>45461000</v>
      </c>
      <c r="G8" s="9">
        <v>49204000</v>
      </c>
      <c r="H8" s="9">
        <v>51374000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4770000</v>
      </c>
      <c r="H11" s="9">
        <v>4986000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4054000</v>
      </c>
      <c r="G21" s="3">
        <f>SUM(G22:G30)</f>
        <v>2400000</v>
      </c>
      <c r="H21" s="3">
        <f>SUM(H22:H30)</f>
        <v>2500000</v>
      </c>
    </row>
    <row r="22" spans="5:8" ht="13.8" x14ac:dyDescent="0.3">
      <c r="E22" s="24" t="s">
        <v>25</v>
      </c>
      <c r="F22" s="25">
        <v>2300000</v>
      </c>
      <c r="G22" s="25">
        <v>2400000</v>
      </c>
      <c r="H22" s="25">
        <v>2500000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1754000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293796000</v>
      </c>
      <c r="G31" s="16">
        <f>+G5+G6+G7+G21</f>
        <v>300062000</v>
      </c>
      <c r="H31" s="16">
        <f>+H5+H6+H7+H21</f>
        <v>313562000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54474000</v>
      </c>
      <c r="G33" s="3">
        <f>SUM(G34:G40)</f>
        <v>9491000</v>
      </c>
      <c r="H33" s="3">
        <f>SUM(H34:H40)</f>
        <v>2222000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8474000</v>
      </c>
      <c r="G35" s="9">
        <v>9491000</v>
      </c>
      <c r="H35" s="9">
        <v>2222000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46000000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54474000</v>
      </c>
      <c r="G43" s="29">
        <f>+G33+G41</f>
        <v>9491000</v>
      </c>
      <c r="H43" s="29">
        <f>+H33+H41</f>
        <v>2222000</v>
      </c>
    </row>
    <row r="44" spans="5:8" ht="13.8" x14ac:dyDescent="0.25">
      <c r="E44" s="30" t="s">
        <v>42</v>
      </c>
      <c r="F44" s="31">
        <f>+F31+F43</f>
        <v>348270000</v>
      </c>
      <c r="G44" s="31">
        <f>+G31+G43</f>
        <v>309553000</v>
      </c>
      <c r="H44" s="31">
        <f>+H31+H43</f>
        <v>315784000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149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1178333000</v>
      </c>
      <c r="G5" s="3">
        <v>1251331000</v>
      </c>
      <c r="H5" s="3">
        <v>1307925000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361503000</v>
      </c>
      <c r="G7" s="23">
        <f>SUM(G8:G20)</f>
        <v>394343000</v>
      </c>
      <c r="H7" s="23">
        <f>SUM(H8:H20)</f>
        <v>413447000</v>
      </c>
    </row>
    <row r="8" spans="5:8" ht="13.8" x14ac:dyDescent="0.3">
      <c r="E8" s="24" t="s">
        <v>11</v>
      </c>
      <c r="F8" s="9">
        <v>358525000</v>
      </c>
      <c r="G8" s="9">
        <v>391228000</v>
      </c>
      <c r="H8" s="9">
        <v>410193000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2978000</v>
      </c>
      <c r="G14" s="25">
        <v>3115000</v>
      </c>
      <c r="H14" s="25">
        <v>3254000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7791000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4791000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1547627000</v>
      </c>
      <c r="G31" s="16">
        <f>+G5+G6+G7+G21</f>
        <v>1648674000</v>
      </c>
      <c r="H31" s="16">
        <f>+H5+H6+H7+H21</f>
        <v>1724472000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194378000</v>
      </c>
      <c r="G33" s="3">
        <f>SUM(G34:G40)</f>
        <v>204378000</v>
      </c>
      <c r="H33" s="3">
        <f>SUM(H34:H40)</f>
        <v>212551000</v>
      </c>
    </row>
    <row r="34" spans="5:8" ht="13.8" x14ac:dyDescent="0.3">
      <c r="E34" s="24" t="s">
        <v>19</v>
      </c>
      <c r="F34" s="9">
        <v>52000000</v>
      </c>
      <c r="G34" s="9">
        <v>62000000</v>
      </c>
      <c r="H34" s="9">
        <v>64480000</v>
      </c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142378000</v>
      </c>
      <c r="G38" s="9">
        <v>142378000</v>
      </c>
      <c r="H38" s="9">
        <v>148071000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194378000</v>
      </c>
      <c r="G43" s="29">
        <f>+G33+G41</f>
        <v>204378000</v>
      </c>
      <c r="H43" s="29">
        <f>+H33+H41</f>
        <v>212551000</v>
      </c>
    </row>
    <row r="44" spans="5:8" ht="13.8" x14ac:dyDescent="0.25">
      <c r="E44" s="30" t="s">
        <v>42</v>
      </c>
      <c r="F44" s="31">
        <f>+F31+F43</f>
        <v>1742005000</v>
      </c>
      <c r="G44" s="31">
        <f>+G31+G43</f>
        <v>1853052000</v>
      </c>
      <c r="H44" s="31">
        <f>+H31+H43</f>
        <v>1937023000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150</v>
      </c>
      <c r="F125" s="14">
        <v>62811000</v>
      </c>
      <c r="G125" s="14">
        <v>68347000</v>
      </c>
      <c r="H125" s="14">
        <v>71437000</v>
      </c>
    </row>
    <row r="126" spans="5:8" x14ac:dyDescent="0.25">
      <c r="E126" s="1" t="s">
        <v>151</v>
      </c>
      <c r="F126" s="14">
        <v>69983000</v>
      </c>
      <c r="G126" s="14">
        <v>76151000</v>
      </c>
      <c r="H126" s="14">
        <v>79595000</v>
      </c>
    </row>
    <row r="127" spans="5:8" x14ac:dyDescent="0.25">
      <c r="E127" s="1" t="s">
        <v>152</v>
      </c>
      <c r="F127" s="14">
        <v>191291000</v>
      </c>
      <c r="G127" s="14">
        <v>208151000</v>
      </c>
      <c r="H127" s="14">
        <v>217564000</v>
      </c>
    </row>
    <row r="128" spans="5:8" x14ac:dyDescent="0.25">
      <c r="E128" s="1" t="s">
        <v>153</v>
      </c>
      <c r="F128" s="14">
        <v>101207000</v>
      </c>
      <c r="G128" s="14">
        <v>110127000</v>
      </c>
      <c r="H128" s="14">
        <v>115107000</v>
      </c>
    </row>
    <row r="129" spans="5:8" x14ac:dyDescent="0.25">
      <c r="E129" s="1" t="s">
        <v>154</v>
      </c>
      <c r="F129" s="14">
        <v>97164000</v>
      </c>
      <c r="G129" s="14">
        <v>105727000</v>
      </c>
      <c r="H129" s="14">
        <v>110508000</v>
      </c>
    </row>
    <row r="130" spans="5:8" x14ac:dyDescent="0.25">
      <c r="E130" s="37" t="s">
        <v>48</v>
      </c>
      <c r="F130" s="36"/>
      <c r="G130" s="36"/>
      <c r="H130" s="36"/>
    </row>
    <row r="131" spans="5:8" x14ac:dyDescent="0.25">
      <c r="E131" s="35" t="s">
        <v>57</v>
      </c>
      <c r="F131" s="36"/>
      <c r="G131" s="36"/>
      <c r="H131" s="36"/>
    </row>
    <row r="132" spans="5:8" x14ac:dyDescent="0.25">
      <c r="E132" s="1" t="s">
        <v>150</v>
      </c>
      <c r="F132" s="14">
        <v>39301000</v>
      </c>
      <c r="G132" s="14">
        <v>41109000</v>
      </c>
      <c r="H132" s="14">
        <v>42968000</v>
      </c>
    </row>
    <row r="133" spans="5:8" x14ac:dyDescent="0.25">
      <c r="E133" s="1" t="s">
        <v>151</v>
      </c>
      <c r="F133" s="14">
        <v>43789000</v>
      </c>
      <c r="G133" s="14">
        <v>45803000</v>
      </c>
      <c r="H133" s="14">
        <v>47874000</v>
      </c>
    </row>
    <row r="134" spans="5:8" x14ac:dyDescent="0.25">
      <c r="E134" s="1" t="s">
        <v>152</v>
      </c>
      <c r="F134" s="14">
        <v>119692000</v>
      </c>
      <c r="G134" s="14">
        <v>125198000</v>
      </c>
      <c r="H134" s="14">
        <v>130859000</v>
      </c>
    </row>
    <row r="135" spans="5:8" x14ac:dyDescent="0.25">
      <c r="E135" s="1" t="s">
        <v>153</v>
      </c>
      <c r="F135" s="14">
        <v>63326000</v>
      </c>
      <c r="G135" s="14">
        <v>66238000</v>
      </c>
      <c r="H135" s="14">
        <v>69234000</v>
      </c>
    </row>
    <row r="136" spans="5:8" x14ac:dyDescent="0.25">
      <c r="E136" s="1" t="s">
        <v>154</v>
      </c>
      <c r="F136" s="14">
        <v>60796000</v>
      </c>
      <c r="G136" s="14">
        <v>63592000</v>
      </c>
      <c r="H136" s="14">
        <v>66468000</v>
      </c>
    </row>
    <row r="137" spans="5:8" x14ac:dyDescent="0.25">
      <c r="E137" s="37" t="s">
        <v>48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35" t="s">
        <v>58</v>
      </c>
      <c r="F139" s="36"/>
      <c r="G139" s="36"/>
      <c r="H139" s="36"/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1" t="s">
        <v>150</v>
      </c>
      <c r="F141" s="14">
        <v>57964000</v>
      </c>
      <c r="G141" s="14">
        <v>63326000</v>
      </c>
      <c r="H141" s="14">
        <v>66435000</v>
      </c>
    </row>
    <row r="142" spans="5:8" x14ac:dyDescent="0.25">
      <c r="E142" s="1" t="s">
        <v>151</v>
      </c>
      <c r="F142" s="14">
        <v>44913000</v>
      </c>
      <c r="G142" s="14">
        <v>49068000</v>
      </c>
      <c r="H142" s="14">
        <v>51477000</v>
      </c>
    </row>
    <row r="143" spans="5:8" x14ac:dyDescent="0.25">
      <c r="E143" s="1" t="s">
        <v>152</v>
      </c>
      <c r="F143" s="14">
        <v>129637000</v>
      </c>
      <c r="G143" s="14">
        <v>141629000</v>
      </c>
      <c r="H143" s="14">
        <v>148583000</v>
      </c>
    </row>
    <row r="144" spans="5:8" x14ac:dyDescent="0.25">
      <c r="E144" s="1" t="s">
        <v>153</v>
      </c>
      <c r="F144" s="14">
        <v>53761000</v>
      </c>
      <c r="G144" s="14">
        <v>58735000</v>
      </c>
      <c r="H144" s="14">
        <v>61619000</v>
      </c>
    </row>
    <row r="145" spans="5:8" x14ac:dyDescent="0.25">
      <c r="E145" s="1" t="s">
        <v>154</v>
      </c>
      <c r="F145" s="14">
        <v>67250000</v>
      </c>
      <c r="G145" s="14">
        <v>73471000</v>
      </c>
      <c r="H145" s="14">
        <v>77079000</v>
      </c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37" t="s">
        <v>48</v>
      </c>
      <c r="F147" s="36"/>
      <c r="G147" s="36"/>
      <c r="H147" s="36"/>
    </row>
    <row r="148" spans="5:8" x14ac:dyDescent="0.25">
      <c r="E148" s="35" t="s">
        <v>117</v>
      </c>
      <c r="F148" s="36"/>
      <c r="G148" s="36"/>
      <c r="H148" s="36"/>
    </row>
    <row r="149" spans="5:8" x14ac:dyDescent="0.25">
      <c r="E149" s="37" t="s">
        <v>48</v>
      </c>
      <c r="F149" s="36"/>
      <c r="G149" s="36"/>
      <c r="H149" s="36"/>
    </row>
    <row r="150" spans="5:8" x14ac:dyDescent="0.25">
      <c r="E150" s="1" t="s">
        <v>154</v>
      </c>
      <c r="F150" s="14">
        <v>142378000</v>
      </c>
      <c r="G150" s="14">
        <v>142378000</v>
      </c>
      <c r="H150" s="14">
        <v>148071000</v>
      </c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30:H130"/>
    <mergeCell ref="E131:H131"/>
    <mergeCell ref="E137:H137"/>
    <mergeCell ref="E148:H148"/>
    <mergeCell ref="E149:H149"/>
    <mergeCell ref="E138:H138"/>
    <mergeCell ref="E139:H139"/>
    <mergeCell ref="E140:H140"/>
    <mergeCell ref="E146:H146"/>
    <mergeCell ref="E147:H147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204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192980000</v>
      </c>
      <c r="G5" s="3">
        <v>191661000</v>
      </c>
      <c r="H5" s="3">
        <v>200313000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86247000</v>
      </c>
      <c r="G7" s="23">
        <f>SUM(G8:G20)</f>
        <v>64073000</v>
      </c>
      <c r="H7" s="23">
        <f>SUM(H8:H20)</f>
        <v>66923000</v>
      </c>
    </row>
    <row r="8" spans="5:8" ht="13.8" x14ac:dyDescent="0.3">
      <c r="E8" s="24" t="s">
        <v>11</v>
      </c>
      <c r="F8" s="9">
        <v>47172000</v>
      </c>
      <c r="G8" s="9">
        <v>51073000</v>
      </c>
      <c r="H8" s="9">
        <v>53335000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20158000</v>
      </c>
      <c r="G11" s="9">
        <v>13000000</v>
      </c>
      <c r="H11" s="9">
        <v>13588000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18917000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4053000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1800000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2253000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283280000</v>
      </c>
      <c r="G31" s="16">
        <f>+G5+G6+G7+G21</f>
        <v>257834000</v>
      </c>
      <c r="H31" s="16">
        <f>+H5+H6+H7+H21</f>
        <v>269436000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31507000</v>
      </c>
      <c r="G33" s="3">
        <f>SUM(G34:G40)</f>
        <v>9530000</v>
      </c>
      <c r="H33" s="3">
        <f>SUM(H34:H40)</f>
        <v>12580000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31507000</v>
      </c>
      <c r="G35" s="9">
        <v>9530000</v>
      </c>
      <c r="H35" s="9">
        <v>12580000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31507000</v>
      </c>
      <c r="G43" s="29">
        <f>+G33+G41</f>
        <v>9530000</v>
      </c>
      <c r="H43" s="29">
        <f>+H33+H41</f>
        <v>12580000</v>
      </c>
    </row>
    <row r="44" spans="5:8" ht="13.8" x14ac:dyDescent="0.25">
      <c r="E44" s="30" t="s">
        <v>42</v>
      </c>
      <c r="F44" s="31">
        <f>+F31+F43</f>
        <v>314787000</v>
      </c>
      <c r="G44" s="31">
        <f>+G31+G43</f>
        <v>267364000</v>
      </c>
      <c r="H44" s="31">
        <f>+H31+H43</f>
        <v>282016000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366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74221000</v>
      </c>
      <c r="G5" s="3">
        <v>75278000</v>
      </c>
      <c r="H5" s="3">
        <v>78667000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63850000</v>
      </c>
      <c r="G7" s="23">
        <f>SUM(G8:G20)</f>
        <v>33495000</v>
      </c>
      <c r="H7" s="23">
        <f>SUM(H8:H20)</f>
        <v>34847000</v>
      </c>
    </row>
    <row r="8" spans="5:8" ht="13.8" x14ac:dyDescent="0.3">
      <c r="E8" s="24" t="s">
        <v>11</v>
      </c>
      <c r="F8" s="9">
        <v>30098000</v>
      </c>
      <c r="G8" s="9">
        <v>21495000</v>
      </c>
      <c r="H8" s="9">
        <v>22305000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33752000</v>
      </c>
      <c r="G11" s="9">
        <v>12000000</v>
      </c>
      <c r="H11" s="9">
        <v>12542000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5233000</v>
      </c>
      <c r="G21" s="3">
        <f>SUM(G22:G30)</f>
        <v>2800000</v>
      </c>
      <c r="H21" s="3">
        <f>SUM(H22:H30)</f>
        <v>2900000</v>
      </c>
    </row>
    <row r="22" spans="5:8" ht="13.8" x14ac:dyDescent="0.3">
      <c r="E22" s="24" t="s">
        <v>25</v>
      </c>
      <c r="F22" s="25">
        <v>2800000</v>
      </c>
      <c r="G22" s="25">
        <v>2800000</v>
      </c>
      <c r="H22" s="25">
        <v>2900000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2433000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143304000</v>
      </c>
      <c r="G31" s="16">
        <f>+G5+G6+G7+G21</f>
        <v>111573000</v>
      </c>
      <c r="H31" s="16">
        <f>+H5+H6+H7+H21</f>
        <v>116414000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448000</v>
      </c>
      <c r="G33" s="3">
        <f>SUM(G34:G40)</f>
        <v>8295000</v>
      </c>
      <c r="H33" s="3">
        <f>SUM(H34:H40)</f>
        <v>413000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448000</v>
      </c>
      <c r="G35" s="9">
        <v>8295000</v>
      </c>
      <c r="H35" s="9">
        <v>413000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448000</v>
      </c>
      <c r="G43" s="29">
        <f>+G33+G41</f>
        <v>8295000</v>
      </c>
      <c r="H43" s="29">
        <f>+H33+H41</f>
        <v>413000</v>
      </c>
    </row>
    <row r="44" spans="5:8" ht="13.8" x14ac:dyDescent="0.25">
      <c r="E44" s="30" t="s">
        <v>42</v>
      </c>
      <c r="F44" s="31">
        <f>+F31+F43</f>
        <v>143752000</v>
      </c>
      <c r="G44" s="31">
        <f>+G31+G43</f>
        <v>119868000</v>
      </c>
      <c r="H44" s="31">
        <f>+H31+H43</f>
        <v>116827000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367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76360000</v>
      </c>
      <c r="G5" s="3">
        <v>76645000</v>
      </c>
      <c r="H5" s="3">
        <v>80103000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22598000</v>
      </c>
      <c r="G7" s="23">
        <f>SUM(G8:G20)</f>
        <v>30564000</v>
      </c>
      <c r="H7" s="23">
        <f>SUM(H8:H20)</f>
        <v>31777000</v>
      </c>
    </row>
    <row r="8" spans="5:8" ht="13.8" x14ac:dyDescent="0.3">
      <c r="E8" s="24" t="s">
        <v>11</v>
      </c>
      <c r="F8" s="9">
        <v>18473000</v>
      </c>
      <c r="G8" s="9">
        <v>19719000</v>
      </c>
      <c r="H8" s="9">
        <v>20442000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4125000</v>
      </c>
      <c r="G11" s="9">
        <v>10845000</v>
      </c>
      <c r="H11" s="9">
        <v>11335000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4472000</v>
      </c>
      <c r="G21" s="3">
        <f>SUM(G22:G30)</f>
        <v>3000000</v>
      </c>
      <c r="H21" s="3">
        <f>SUM(H22:H30)</f>
        <v>7100000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1472000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103430000</v>
      </c>
      <c r="G31" s="16">
        <f>+G5+G6+G7+G21</f>
        <v>110209000</v>
      </c>
      <c r="H31" s="16">
        <f>+H5+H6+H7+H21</f>
        <v>118980000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435000</v>
      </c>
      <c r="G33" s="3">
        <f>SUM(G34:G40)</f>
        <v>552000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435000</v>
      </c>
      <c r="G35" s="9">
        <v>552000</v>
      </c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435000</v>
      </c>
      <c r="G43" s="29">
        <f>+G33+G41</f>
        <v>552000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103865000</v>
      </c>
      <c r="G44" s="31">
        <f>+G31+G43</f>
        <v>110761000</v>
      </c>
      <c r="H44" s="31">
        <f>+H31+H43</f>
        <v>118980000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368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255808000</v>
      </c>
      <c r="G5" s="3">
        <v>254050000</v>
      </c>
      <c r="H5" s="3">
        <v>265525000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63596000</v>
      </c>
      <c r="G7" s="23">
        <f>SUM(G8:G20)</f>
        <v>63554000</v>
      </c>
      <c r="H7" s="23">
        <f>SUM(H8:H20)</f>
        <v>66429000</v>
      </c>
    </row>
    <row r="8" spans="5:8" ht="13.8" x14ac:dyDescent="0.3">
      <c r="E8" s="24" t="s">
        <v>11</v>
      </c>
      <c r="F8" s="9">
        <v>63596000</v>
      </c>
      <c r="G8" s="9">
        <v>63554000</v>
      </c>
      <c r="H8" s="9">
        <v>66429000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4842000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1842000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324246000</v>
      </c>
      <c r="G31" s="16">
        <f>+G5+G6+G7+G21</f>
        <v>320604000</v>
      </c>
      <c r="H31" s="16">
        <f>+H5+H6+H7+H21</f>
        <v>335054000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66022000</v>
      </c>
      <c r="G33" s="3">
        <f>SUM(G34:G40)</f>
        <v>30935000</v>
      </c>
      <c r="H33" s="3">
        <f>SUM(H34:H40)</f>
        <v>11770000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66022000</v>
      </c>
      <c r="G35" s="9">
        <v>30935000</v>
      </c>
      <c r="H35" s="9">
        <v>11770000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66022000</v>
      </c>
      <c r="G43" s="29">
        <f>+G33+G41</f>
        <v>30935000</v>
      </c>
      <c r="H43" s="29">
        <f>+H33+H41</f>
        <v>11770000</v>
      </c>
    </row>
    <row r="44" spans="5:8" ht="13.8" x14ac:dyDescent="0.25">
      <c r="E44" s="30" t="s">
        <v>42</v>
      </c>
      <c r="F44" s="31">
        <f>+F31+F43</f>
        <v>390268000</v>
      </c>
      <c r="G44" s="31">
        <f>+G31+G43</f>
        <v>351539000</v>
      </c>
      <c r="H44" s="31">
        <f>+H31+H43</f>
        <v>346824000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369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69843000</v>
      </c>
      <c r="G5" s="3">
        <v>70454000</v>
      </c>
      <c r="H5" s="3">
        <v>73631000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17346000</v>
      </c>
      <c r="G7" s="23">
        <f>SUM(G8:G20)</f>
        <v>18488000</v>
      </c>
      <c r="H7" s="23">
        <f>SUM(H8:H20)</f>
        <v>19151000</v>
      </c>
    </row>
    <row r="8" spans="5:8" ht="13.8" x14ac:dyDescent="0.3">
      <c r="E8" s="24" t="s">
        <v>11</v>
      </c>
      <c r="F8" s="9">
        <v>17346000</v>
      </c>
      <c r="G8" s="9">
        <v>18488000</v>
      </c>
      <c r="H8" s="9">
        <v>19151000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8355000</v>
      </c>
      <c r="G21" s="3">
        <f>SUM(G22:G30)</f>
        <v>3000000</v>
      </c>
      <c r="H21" s="3">
        <f>SUM(H22:H30)</f>
        <v>7100000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1355000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95544000</v>
      </c>
      <c r="G31" s="16">
        <f>+G5+G6+G7+G21</f>
        <v>91942000</v>
      </c>
      <c r="H31" s="16">
        <f>+H5+H6+H7+H21</f>
        <v>99882000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13521000</v>
      </c>
      <c r="G33" s="3">
        <f>SUM(G34:G40)</f>
        <v>552000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13521000</v>
      </c>
      <c r="G35" s="9">
        <v>552000</v>
      </c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13521000</v>
      </c>
      <c r="G43" s="29">
        <f>+G33+G41</f>
        <v>552000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109065000</v>
      </c>
      <c r="G44" s="31">
        <f>+G31+G43</f>
        <v>92494000</v>
      </c>
      <c r="H44" s="31">
        <f>+H31+H43</f>
        <v>99882000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370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160479000</v>
      </c>
      <c r="G5" s="3">
        <v>159588000</v>
      </c>
      <c r="H5" s="3">
        <v>166797000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36531000</v>
      </c>
      <c r="G7" s="23">
        <f>SUM(G8:G20)</f>
        <v>39448000</v>
      </c>
      <c r="H7" s="23">
        <f>SUM(H8:H20)</f>
        <v>41140000</v>
      </c>
    </row>
    <row r="8" spans="5:8" ht="13.8" x14ac:dyDescent="0.3">
      <c r="E8" s="24" t="s">
        <v>11</v>
      </c>
      <c r="F8" s="9">
        <v>36531000</v>
      </c>
      <c r="G8" s="9">
        <v>39448000</v>
      </c>
      <c r="H8" s="9">
        <v>41140000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8241000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2241000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3000000</v>
      </c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205251000</v>
      </c>
      <c r="G31" s="16">
        <f>+G5+G6+G7+G21</f>
        <v>202036000</v>
      </c>
      <c r="H31" s="16">
        <f>+H5+H6+H7+H21</f>
        <v>211037000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12755000</v>
      </c>
      <c r="G33" s="3">
        <f>SUM(G34:G40)</f>
        <v>26525000</v>
      </c>
      <c r="H33" s="3">
        <f>SUM(H34:H40)</f>
        <v>8848000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12755000</v>
      </c>
      <c r="G35" s="9">
        <v>26525000</v>
      </c>
      <c r="H35" s="9">
        <v>8848000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12755000</v>
      </c>
      <c r="G43" s="29">
        <f>+G33+G41</f>
        <v>26525000</v>
      </c>
      <c r="H43" s="29">
        <f>+H33+H41</f>
        <v>8848000</v>
      </c>
    </row>
    <row r="44" spans="5:8" ht="13.8" x14ac:dyDescent="0.25">
      <c r="E44" s="30" t="s">
        <v>42</v>
      </c>
      <c r="F44" s="31">
        <f>+F31+F43</f>
        <v>218006000</v>
      </c>
      <c r="G44" s="31">
        <f>+G31+G43</f>
        <v>228561000</v>
      </c>
      <c r="H44" s="31">
        <f>+H31+H43</f>
        <v>219885000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155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536572000</v>
      </c>
      <c r="G5" s="3">
        <v>568513000</v>
      </c>
      <c r="H5" s="3">
        <v>594232000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748892000</v>
      </c>
      <c r="G7" s="23">
        <f>SUM(G8:G20)</f>
        <v>708171000</v>
      </c>
      <c r="H7" s="23">
        <f>SUM(H8:H20)</f>
        <v>720471000</v>
      </c>
    </row>
    <row r="8" spans="5:8" ht="13.8" x14ac:dyDescent="0.3">
      <c r="E8" s="24" t="s">
        <v>11</v>
      </c>
      <c r="F8" s="9">
        <v>165171000</v>
      </c>
      <c r="G8" s="9">
        <v>179988000</v>
      </c>
      <c r="H8" s="9">
        <v>188580000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2866000</v>
      </c>
      <c r="G14" s="25">
        <v>2997000</v>
      </c>
      <c r="H14" s="25">
        <v>3131000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457588000</v>
      </c>
      <c r="G16" s="9">
        <v>396086000</v>
      </c>
      <c r="H16" s="9">
        <v>397660000</v>
      </c>
    </row>
    <row r="17" spans="5:8" ht="13.8" x14ac:dyDescent="0.3">
      <c r="E17" s="24" t="s">
        <v>20</v>
      </c>
      <c r="F17" s="9">
        <v>123267000</v>
      </c>
      <c r="G17" s="9">
        <v>129100000</v>
      </c>
      <c r="H17" s="9">
        <v>131100000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5274000</v>
      </c>
      <c r="G21" s="3">
        <f>SUM(G22:G30)</f>
        <v>3600000</v>
      </c>
      <c r="H21" s="3">
        <f>SUM(H22:H30)</f>
        <v>3700000</v>
      </c>
    </row>
    <row r="22" spans="5:8" ht="13.8" x14ac:dyDescent="0.3">
      <c r="E22" s="24" t="s">
        <v>25</v>
      </c>
      <c r="F22" s="25">
        <v>3600000</v>
      </c>
      <c r="G22" s="25">
        <v>3600000</v>
      </c>
      <c r="H22" s="25">
        <v>3700000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1674000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1290738000</v>
      </c>
      <c r="G31" s="16">
        <f>+G5+G6+G7+G21</f>
        <v>1280284000</v>
      </c>
      <c r="H31" s="16">
        <f>+H5+H6+H7+H21</f>
        <v>1318403000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1290738000</v>
      </c>
      <c r="G44" s="31">
        <f>+G31+G43</f>
        <v>1280284000</v>
      </c>
      <c r="H44" s="31">
        <f>+H31+H43</f>
        <v>1318403000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156</v>
      </c>
      <c r="F125" s="14">
        <v>36148000</v>
      </c>
      <c r="G125" s="14">
        <v>39334000</v>
      </c>
      <c r="H125" s="14">
        <v>41113000</v>
      </c>
    </row>
    <row r="126" spans="5:8" x14ac:dyDescent="0.25">
      <c r="E126" s="1" t="s">
        <v>157</v>
      </c>
      <c r="F126" s="14">
        <v>30155000</v>
      </c>
      <c r="G126" s="14">
        <v>32813000</v>
      </c>
      <c r="H126" s="14">
        <v>34297000</v>
      </c>
    </row>
    <row r="127" spans="5:8" x14ac:dyDescent="0.25">
      <c r="E127" s="1" t="s">
        <v>158</v>
      </c>
      <c r="F127" s="14">
        <v>92699000</v>
      </c>
      <c r="G127" s="14">
        <v>100869000</v>
      </c>
      <c r="H127" s="14">
        <v>105431000</v>
      </c>
    </row>
    <row r="128" spans="5:8" x14ac:dyDescent="0.25">
      <c r="E128" s="1" t="s">
        <v>159</v>
      </c>
      <c r="F128" s="14">
        <v>30391000</v>
      </c>
      <c r="G128" s="14">
        <v>33070000</v>
      </c>
      <c r="H128" s="14">
        <v>34565000</v>
      </c>
    </row>
    <row r="129" spans="5:8" x14ac:dyDescent="0.25">
      <c r="E129" s="1" t="s">
        <v>160</v>
      </c>
      <c r="F129" s="14">
        <v>57036000</v>
      </c>
      <c r="G129" s="14">
        <v>62063000</v>
      </c>
      <c r="H129" s="14">
        <v>64869000</v>
      </c>
    </row>
    <row r="130" spans="5:8" x14ac:dyDescent="0.25">
      <c r="E130" s="37" t="s">
        <v>48</v>
      </c>
      <c r="F130" s="36"/>
      <c r="G130" s="36"/>
      <c r="H130" s="36"/>
    </row>
    <row r="131" spans="5:8" x14ac:dyDescent="0.25">
      <c r="E131" s="35" t="s">
        <v>57</v>
      </c>
      <c r="F131" s="36"/>
      <c r="G131" s="36"/>
      <c r="H131" s="36"/>
    </row>
    <row r="132" spans="5:8" x14ac:dyDescent="0.25">
      <c r="E132" s="1" t="s">
        <v>156</v>
      </c>
      <c r="F132" s="14">
        <v>22618000</v>
      </c>
      <c r="G132" s="14">
        <v>23658000</v>
      </c>
      <c r="H132" s="14">
        <v>24728000</v>
      </c>
    </row>
    <row r="133" spans="5:8" x14ac:dyDescent="0.25">
      <c r="E133" s="1" t="s">
        <v>157</v>
      </c>
      <c r="F133" s="14">
        <v>18868000</v>
      </c>
      <c r="G133" s="14">
        <v>19736000</v>
      </c>
      <c r="H133" s="14">
        <v>20629000</v>
      </c>
    </row>
    <row r="134" spans="5:8" x14ac:dyDescent="0.25">
      <c r="E134" s="1" t="s">
        <v>158</v>
      </c>
      <c r="F134" s="14">
        <v>58002000</v>
      </c>
      <c r="G134" s="14">
        <v>60670000</v>
      </c>
      <c r="H134" s="14">
        <v>63414000</v>
      </c>
    </row>
    <row r="135" spans="5:8" x14ac:dyDescent="0.25">
      <c r="E135" s="1" t="s">
        <v>159</v>
      </c>
      <c r="F135" s="14">
        <v>19016000</v>
      </c>
      <c r="G135" s="14">
        <v>19891000</v>
      </c>
      <c r="H135" s="14">
        <v>20790000</v>
      </c>
    </row>
    <row r="136" spans="5:8" x14ac:dyDescent="0.25">
      <c r="E136" s="1" t="s">
        <v>160</v>
      </c>
      <c r="F136" s="14">
        <v>35688000</v>
      </c>
      <c r="G136" s="14">
        <v>37329000</v>
      </c>
      <c r="H136" s="14">
        <v>39017000</v>
      </c>
    </row>
    <row r="137" spans="5:8" x14ac:dyDescent="0.25">
      <c r="E137" s="37" t="s">
        <v>48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35" t="s">
        <v>58</v>
      </c>
      <c r="F139" s="36"/>
      <c r="G139" s="36"/>
      <c r="H139" s="36"/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1" t="s">
        <v>156</v>
      </c>
      <c r="F141" s="14">
        <v>13883000</v>
      </c>
      <c r="G141" s="14">
        <v>15168000</v>
      </c>
      <c r="H141" s="14">
        <v>15912000</v>
      </c>
    </row>
    <row r="142" spans="5:8" x14ac:dyDescent="0.25">
      <c r="E142" s="1" t="s">
        <v>157</v>
      </c>
      <c r="F142" s="14">
        <v>11819000</v>
      </c>
      <c r="G142" s="14">
        <v>12913000</v>
      </c>
      <c r="H142" s="14">
        <v>13547000</v>
      </c>
    </row>
    <row r="143" spans="5:8" x14ac:dyDescent="0.25">
      <c r="E143" s="1" t="s">
        <v>158</v>
      </c>
      <c r="F143" s="14">
        <v>85901000</v>
      </c>
      <c r="G143" s="14">
        <v>93847000</v>
      </c>
      <c r="H143" s="14">
        <v>98455000</v>
      </c>
    </row>
    <row r="144" spans="5:8" x14ac:dyDescent="0.25">
      <c r="E144" s="1" t="s">
        <v>159</v>
      </c>
      <c r="F144" s="14">
        <v>4842000</v>
      </c>
      <c r="G144" s="14">
        <v>5290000</v>
      </c>
      <c r="H144" s="14">
        <v>5550000</v>
      </c>
    </row>
    <row r="145" spans="5:8" x14ac:dyDescent="0.25">
      <c r="E145" s="1" t="s">
        <v>160</v>
      </c>
      <c r="F145" s="14">
        <v>43724000</v>
      </c>
      <c r="G145" s="14">
        <v>47772000</v>
      </c>
      <c r="H145" s="14">
        <v>50117000</v>
      </c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37" t="s">
        <v>48</v>
      </c>
      <c r="F147" s="36"/>
      <c r="G147" s="36"/>
      <c r="H147" s="36"/>
    </row>
    <row r="148" spans="5:8" x14ac:dyDescent="0.25">
      <c r="E148" s="35" t="s">
        <v>59</v>
      </c>
      <c r="F148" s="36"/>
      <c r="G148" s="36"/>
      <c r="H148" s="36"/>
    </row>
    <row r="149" spans="5:8" x14ac:dyDescent="0.25">
      <c r="E149" s="37" t="s">
        <v>48</v>
      </c>
      <c r="F149" s="36"/>
      <c r="G149" s="36"/>
      <c r="H149" s="36"/>
    </row>
    <row r="150" spans="5:8" x14ac:dyDescent="0.25">
      <c r="E150" s="1" t="s">
        <v>157</v>
      </c>
      <c r="F150" s="14">
        <v>17120000</v>
      </c>
      <c r="G150" s="14">
        <v>23000000</v>
      </c>
      <c r="H150" s="14">
        <v>24000000</v>
      </c>
    </row>
    <row r="151" spans="5:8" x14ac:dyDescent="0.25">
      <c r="E151" s="1" t="s">
        <v>158</v>
      </c>
      <c r="F151" s="14">
        <v>32114000</v>
      </c>
      <c r="G151" s="14">
        <v>39100000</v>
      </c>
      <c r="H151" s="14">
        <v>37100000</v>
      </c>
    </row>
    <row r="152" spans="5:8" x14ac:dyDescent="0.25">
      <c r="E152" s="1" t="s">
        <v>159</v>
      </c>
      <c r="F152" s="14">
        <v>14033000</v>
      </c>
      <c r="G152" s="14">
        <v>22000000</v>
      </c>
      <c r="H152" s="14">
        <v>24000000</v>
      </c>
    </row>
    <row r="153" spans="5:8" x14ac:dyDescent="0.25">
      <c r="E153" s="1" t="s">
        <v>160</v>
      </c>
      <c r="F153" s="14">
        <v>60000000</v>
      </c>
      <c r="G153" s="14">
        <v>45000000</v>
      </c>
      <c r="H153" s="14">
        <v>46000000</v>
      </c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30:H130"/>
    <mergeCell ref="E131:H131"/>
    <mergeCell ref="E137:H137"/>
    <mergeCell ref="E148:H148"/>
    <mergeCell ref="E149:H149"/>
    <mergeCell ref="E138:H138"/>
    <mergeCell ref="E139:H139"/>
    <mergeCell ref="E140:H140"/>
    <mergeCell ref="E146:H146"/>
    <mergeCell ref="E147:H147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8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371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682357000</v>
      </c>
      <c r="G5" s="3">
        <v>719110000</v>
      </c>
      <c r="H5" s="3">
        <v>751647000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223399000</v>
      </c>
      <c r="G7" s="23">
        <f>SUM(G8:G20)</f>
        <v>238324000</v>
      </c>
      <c r="H7" s="23">
        <f>SUM(H8:H20)</f>
        <v>238289000</v>
      </c>
    </row>
    <row r="8" spans="5:8" ht="13.8" x14ac:dyDescent="0.3">
      <c r="E8" s="24" t="s">
        <v>11</v>
      </c>
      <c r="F8" s="9">
        <v>108271000</v>
      </c>
      <c r="G8" s="9">
        <v>117824000</v>
      </c>
      <c r="H8" s="9">
        <v>123364000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24733000</v>
      </c>
      <c r="G11" s="9">
        <v>10500000</v>
      </c>
      <c r="H11" s="9">
        <v>10975000</v>
      </c>
    </row>
    <row r="12" spans="5:8" ht="13.8" x14ac:dyDescent="0.3">
      <c r="E12" s="24" t="s">
        <v>15</v>
      </c>
      <c r="F12" s="9">
        <v>20395000</v>
      </c>
      <c r="G12" s="9">
        <v>36000000</v>
      </c>
      <c r="H12" s="9">
        <v>27000000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70000000</v>
      </c>
      <c r="G17" s="9">
        <v>74000000</v>
      </c>
      <c r="H17" s="9">
        <v>76950000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10606000</v>
      </c>
      <c r="G21" s="3">
        <f>SUM(G22:G30)</f>
        <v>7000000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2606000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5000000</v>
      </c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916362000</v>
      </c>
      <c r="G31" s="16">
        <f>+G5+G6+G7+G21</f>
        <v>964434000</v>
      </c>
      <c r="H31" s="16">
        <f>+H5+H6+H7+H21</f>
        <v>993036000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27736000</v>
      </c>
      <c r="G33" s="3">
        <f>SUM(G34:G40)</f>
        <v>5588000</v>
      </c>
      <c r="H33" s="3">
        <f>SUM(H34:H40)</f>
        <v>2000000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25736000</v>
      </c>
      <c r="G35" s="9">
        <v>3588000</v>
      </c>
      <c r="H35" s="9"/>
    </row>
    <row r="36" spans="5:8" ht="13.8" x14ac:dyDescent="0.3">
      <c r="E36" s="24" t="s">
        <v>38</v>
      </c>
      <c r="F36" s="9">
        <v>2000000</v>
      </c>
      <c r="G36" s="9">
        <v>2000000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27736000</v>
      </c>
      <c r="G43" s="29">
        <f>+G33+G41</f>
        <v>5588000</v>
      </c>
      <c r="H43" s="29">
        <f>+H33+H41</f>
        <v>2000000</v>
      </c>
    </row>
    <row r="44" spans="5:8" ht="13.8" x14ac:dyDescent="0.25">
      <c r="E44" s="30" t="s">
        <v>42</v>
      </c>
      <c r="F44" s="31">
        <f>+F31+F43</f>
        <v>944098000</v>
      </c>
      <c r="G44" s="31">
        <f>+G31+G43</f>
        <v>970022000</v>
      </c>
      <c r="H44" s="31">
        <f>+H31+H43</f>
        <v>995036000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372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189119000</v>
      </c>
      <c r="G5" s="3">
        <v>195331000</v>
      </c>
      <c r="H5" s="3">
        <v>204152000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103772000</v>
      </c>
      <c r="G7" s="23">
        <f>SUM(G8:G20)</f>
        <v>119433000</v>
      </c>
      <c r="H7" s="23">
        <f>SUM(H8:H20)</f>
        <v>112926000</v>
      </c>
    </row>
    <row r="8" spans="5:8" ht="13.8" x14ac:dyDescent="0.3">
      <c r="E8" s="24" t="s">
        <v>11</v>
      </c>
      <c r="F8" s="9">
        <v>33772000</v>
      </c>
      <c r="G8" s="9">
        <v>36433000</v>
      </c>
      <c r="H8" s="9">
        <v>37976000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70000000</v>
      </c>
      <c r="G17" s="9">
        <v>83000000</v>
      </c>
      <c r="H17" s="9">
        <v>74950000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5219000</v>
      </c>
      <c r="G21" s="3">
        <f>SUM(G22:G30)</f>
        <v>3800000</v>
      </c>
      <c r="H21" s="3">
        <f>SUM(H22:H30)</f>
        <v>3900000</v>
      </c>
    </row>
    <row r="22" spans="5:8" ht="13.8" x14ac:dyDescent="0.3">
      <c r="E22" s="24" t="s">
        <v>25</v>
      </c>
      <c r="F22" s="25">
        <v>3800000</v>
      </c>
      <c r="G22" s="25">
        <v>3800000</v>
      </c>
      <c r="H22" s="25">
        <v>3900000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1419000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298110000</v>
      </c>
      <c r="G31" s="16">
        <f>+G5+G6+G7+G21</f>
        <v>318564000</v>
      </c>
      <c r="H31" s="16">
        <f>+H5+H6+H7+H21</f>
        <v>320978000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212000</v>
      </c>
      <c r="G33" s="3">
        <f>SUM(G34:G40)</f>
        <v>552000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212000</v>
      </c>
      <c r="G35" s="9">
        <v>552000</v>
      </c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212000</v>
      </c>
      <c r="G43" s="29">
        <f>+G33+G41</f>
        <v>552000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298322000</v>
      </c>
      <c r="G44" s="31">
        <f>+G31+G43</f>
        <v>319116000</v>
      </c>
      <c r="H44" s="31">
        <f>+H31+H43</f>
        <v>320978000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373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438648000</v>
      </c>
      <c r="G5" s="3">
        <v>463132000</v>
      </c>
      <c r="H5" s="3">
        <v>484084000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168364000</v>
      </c>
      <c r="G7" s="23">
        <f>SUM(G8:G20)</f>
        <v>177402000</v>
      </c>
      <c r="H7" s="23">
        <f>SUM(H8:H20)</f>
        <v>195135000</v>
      </c>
    </row>
    <row r="8" spans="5:8" ht="13.8" x14ac:dyDescent="0.3">
      <c r="E8" s="24" t="s">
        <v>11</v>
      </c>
      <c r="F8" s="9">
        <v>97509000</v>
      </c>
      <c r="G8" s="9">
        <v>88587000</v>
      </c>
      <c r="H8" s="9">
        <v>92691000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13000000</v>
      </c>
      <c r="H11" s="9">
        <v>13588000</v>
      </c>
    </row>
    <row r="12" spans="5:8" ht="13.8" x14ac:dyDescent="0.3">
      <c r="E12" s="24" t="s">
        <v>15</v>
      </c>
      <c r="F12" s="9">
        <v>10000000</v>
      </c>
      <c r="G12" s="9">
        <v>10000000</v>
      </c>
      <c r="H12" s="9">
        <v>20000000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60855000</v>
      </c>
      <c r="G17" s="9">
        <v>65815000</v>
      </c>
      <c r="H17" s="9">
        <v>68856000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5619000</v>
      </c>
      <c r="G21" s="3">
        <f>SUM(G22:G30)</f>
        <v>3000000</v>
      </c>
      <c r="H21" s="3">
        <f>SUM(H22:H30)</f>
        <v>7100000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2619000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612631000</v>
      </c>
      <c r="G31" s="16">
        <f>+G5+G6+G7+G21</f>
        <v>643534000</v>
      </c>
      <c r="H31" s="16">
        <f>+H5+H6+H7+H21</f>
        <v>686319000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43665000</v>
      </c>
      <c r="G33" s="3">
        <f>SUM(G34:G40)</f>
        <v>77186000</v>
      </c>
      <c r="H33" s="3">
        <f>SUM(H34:H40)</f>
        <v>75880000</v>
      </c>
    </row>
    <row r="34" spans="5:8" ht="13.8" x14ac:dyDescent="0.3">
      <c r="E34" s="24" t="s">
        <v>19</v>
      </c>
      <c r="F34" s="9">
        <v>42000000</v>
      </c>
      <c r="G34" s="9">
        <v>72000000</v>
      </c>
      <c r="H34" s="9">
        <v>74880000</v>
      </c>
    </row>
    <row r="35" spans="5:8" ht="13.8" x14ac:dyDescent="0.3">
      <c r="E35" s="24" t="s">
        <v>37</v>
      </c>
      <c r="F35" s="9">
        <v>665000</v>
      </c>
      <c r="G35" s="9">
        <v>4186000</v>
      </c>
      <c r="H35" s="9"/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43665000</v>
      </c>
      <c r="G43" s="29">
        <f>+G33+G41</f>
        <v>77186000</v>
      </c>
      <c r="H43" s="29">
        <f>+H33+H41</f>
        <v>75880000</v>
      </c>
    </row>
    <row r="44" spans="5:8" ht="13.8" x14ac:dyDescent="0.25">
      <c r="E44" s="30" t="s">
        <v>42</v>
      </c>
      <c r="F44" s="31">
        <f>+F31+F43</f>
        <v>656296000</v>
      </c>
      <c r="G44" s="31">
        <f>+G31+G43</f>
        <v>720720000</v>
      </c>
      <c r="H44" s="31">
        <f>+H31+H43</f>
        <v>762199000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162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225076000</v>
      </c>
      <c r="G5" s="3">
        <v>233146000</v>
      </c>
      <c r="H5" s="3">
        <v>243695000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2884000</v>
      </c>
      <c r="G7" s="23">
        <f>SUM(G8:G20)</f>
        <v>3016000</v>
      </c>
      <c r="H7" s="23">
        <f>SUM(H8:H20)</f>
        <v>3152000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2884000</v>
      </c>
      <c r="G14" s="25">
        <v>3016000</v>
      </c>
      <c r="H14" s="25">
        <v>3152000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7311000</v>
      </c>
      <c r="G21" s="3">
        <f>SUM(G22:G30)</f>
        <v>5200000</v>
      </c>
      <c r="H21" s="3">
        <f>SUM(H22:H30)</f>
        <v>1300000</v>
      </c>
    </row>
    <row r="22" spans="5:8" ht="13.8" x14ac:dyDescent="0.3">
      <c r="E22" s="24" t="s">
        <v>25</v>
      </c>
      <c r="F22" s="25">
        <v>1100000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2211000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235271000</v>
      </c>
      <c r="G31" s="16">
        <f>+G5+G6+G7+G21</f>
        <v>241362000</v>
      </c>
      <c r="H31" s="16">
        <f>+H5+H6+H7+H21</f>
        <v>248147000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235271000</v>
      </c>
      <c r="G44" s="31">
        <f>+G31+G43</f>
        <v>241362000</v>
      </c>
      <c r="H44" s="31">
        <f>+H31+H43</f>
        <v>248147000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205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88464000</v>
      </c>
      <c r="G5" s="3">
        <v>88012000</v>
      </c>
      <c r="H5" s="3">
        <v>91985000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71124000</v>
      </c>
      <c r="G7" s="23">
        <f>SUM(G8:G20)</f>
        <v>30144000</v>
      </c>
      <c r="H7" s="23">
        <f>SUM(H8:H20)</f>
        <v>31351000</v>
      </c>
    </row>
    <row r="8" spans="5:8" ht="13.8" x14ac:dyDescent="0.3">
      <c r="E8" s="24" t="s">
        <v>11</v>
      </c>
      <c r="F8" s="9">
        <v>27608000</v>
      </c>
      <c r="G8" s="9">
        <v>23144000</v>
      </c>
      <c r="H8" s="9">
        <v>24035000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8000000</v>
      </c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35516000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4732000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1732000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164320000</v>
      </c>
      <c r="G31" s="16">
        <f>+G5+G6+G7+G21</f>
        <v>121156000</v>
      </c>
      <c r="H31" s="16">
        <f>+H5+H6+H7+H21</f>
        <v>126436000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24438000</v>
      </c>
      <c r="G33" s="3">
        <f>SUM(G34:G40)</f>
        <v>5299000</v>
      </c>
      <c r="H33" s="3">
        <f>SUM(H34:H40)</f>
        <v>14882000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24438000</v>
      </c>
      <c r="G35" s="9">
        <v>5299000</v>
      </c>
      <c r="H35" s="9">
        <v>14882000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24438000</v>
      </c>
      <c r="G43" s="29">
        <f>+G33+G41</f>
        <v>5299000</v>
      </c>
      <c r="H43" s="29">
        <f>+H33+H41</f>
        <v>14882000</v>
      </c>
    </row>
    <row r="44" spans="5:8" ht="13.8" x14ac:dyDescent="0.25">
      <c r="E44" s="30" t="s">
        <v>42</v>
      </c>
      <c r="F44" s="31">
        <f>+F31+F43</f>
        <v>188758000</v>
      </c>
      <c r="G44" s="31">
        <f>+G31+G43</f>
        <v>126455000</v>
      </c>
      <c r="H44" s="31">
        <f>+H31+H43</f>
        <v>141318000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1:H250"/>
  <sheetViews>
    <sheetView showGridLines="0" workbookViewId="0">
      <selection activeCell="L18" sqref="L18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44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4693517000</v>
      </c>
      <c r="G5" s="3">
        <v>4984545000</v>
      </c>
      <c r="H5" s="3">
        <v>5209949000</v>
      </c>
    </row>
    <row r="6" spans="5:8" ht="13.8" x14ac:dyDescent="0.3">
      <c r="E6" s="22" t="s">
        <v>9</v>
      </c>
      <c r="F6" s="3">
        <v>2851776000</v>
      </c>
      <c r="G6" s="3"/>
      <c r="H6" s="3"/>
    </row>
    <row r="7" spans="5:8" ht="13.8" x14ac:dyDescent="0.25">
      <c r="E7" s="20" t="s">
        <v>10</v>
      </c>
      <c r="F7" s="23">
        <f>SUM(F8:F20)</f>
        <v>4767408000</v>
      </c>
      <c r="G7" s="23">
        <f>SUM(G8:G20)</f>
        <v>4857084000</v>
      </c>
      <c r="H7" s="23">
        <f>SUM(H8:H20)</f>
        <v>3554167000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>
        <v>1088294000</v>
      </c>
      <c r="G9" s="9">
        <v>1137976000</v>
      </c>
      <c r="H9" s="9">
        <v>1189436000</v>
      </c>
    </row>
    <row r="10" spans="5:8" ht="13.8" x14ac:dyDescent="0.3">
      <c r="E10" s="24" t="s">
        <v>13</v>
      </c>
      <c r="F10" s="25">
        <v>2877487000</v>
      </c>
      <c r="G10" s="25">
        <v>2941998000</v>
      </c>
      <c r="H10" s="25">
        <v>1575331000</v>
      </c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>
        <v>182100000</v>
      </c>
      <c r="G13" s="25">
        <v>129200000</v>
      </c>
      <c r="H13" s="25">
        <v>112191000</v>
      </c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>
        <v>619527000</v>
      </c>
      <c r="G20" s="9">
        <v>647910000</v>
      </c>
      <c r="H20" s="9">
        <v>677209000</v>
      </c>
    </row>
    <row r="21" spans="5:8" ht="13.8" x14ac:dyDescent="0.25">
      <c r="E21" s="20" t="s">
        <v>24</v>
      </c>
      <c r="F21" s="3">
        <f>SUM(F22:F30)</f>
        <v>49126000</v>
      </c>
      <c r="G21" s="3">
        <f>SUM(G22:G30)</f>
        <v>36700000</v>
      </c>
      <c r="H21" s="3">
        <f>SUM(H22:H30)</f>
        <v>37800000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14926000</v>
      </c>
      <c r="G24" s="9"/>
      <c r="H24" s="9"/>
    </row>
    <row r="25" spans="5:8" ht="13.8" x14ac:dyDescent="0.3">
      <c r="E25" s="24" t="s">
        <v>28</v>
      </c>
      <c r="F25" s="9">
        <v>26200000</v>
      </c>
      <c r="G25" s="9">
        <v>27000000</v>
      </c>
      <c r="H25" s="9">
        <v>27500000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7000000</v>
      </c>
      <c r="G27" s="9">
        <v>8500000</v>
      </c>
      <c r="H27" s="9">
        <v>9000000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12361827000</v>
      </c>
      <c r="G31" s="16">
        <f>+G5+G6+G7+G21</f>
        <v>9878329000</v>
      </c>
      <c r="H31" s="16">
        <f>+H5+H6+H7+H21</f>
        <v>8801916000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79642000</v>
      </c>
      <c r="G33" s="3">
        <f>SUM(G34:G40)</f>
        <v>84958000</v>
      </c>
      <c r="H33" s="3">
        <f>SUM(H34:H40)</f>
        <v>99598000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73642000</v>
      </c>
      <c r="G35" s="9">
        <v>76958000</v>
      </c>
      <c r="H35" s="9">
        <v>91598000</v>
      </c>
    </row>
    <row r="36" spans="5:8" ht="13.8" x14ac:dyDescent="0.3">
      <c r="E36" s="24" t="s">
        <v>38</v>
      </c>
      <c r="F36" s="9">
        <v>6000000</v>
      </c>
      <c r="G36" s="9">
        <v>8000000</v>
      </c>
      <c r="H36" s="9">
        <v>8000000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79642000</v>
      </c>
      <c r="G43" s="29">
        <f>+G33+G41</f>
        <v>84958000</v>
      </c>
      <c r="H43" s="29">
        <f>+H33+H41</f>
        <v>99598000</v>
      </c>
    </row>
    <row r="44" spans="5:8" ht="13.8" x14ac:dyDescent="0.25">
      <c r="E44" s="30" t="s">
        <v>42</v>
      </c>
      <c r="F44" s="31">
        <f>+F31+F43</f>
        <v>12441469000</v>
      </c>
      <c r="G44" s="31">
        <f>+G31+G43</f>
        <v>9963287000</v>
      </c>
      <c r="H44" s="31">
        <f>+H31+H43</f>
        <v>8901514000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375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87329000</v>
      </c>
      <c r="G5" s="3">
        <v>92419000</v>
      </c>
      <c r="H5" s="3">
        <v>96577000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49260000</v>
      </c>
      <c r="G7" s="23">
        <f>SUM(G8:G20)</f>
        <v>68546000</v>
      </c>
      <c r="H7" s="23">
        <f>SUM(H8:H20)</f>
        <v>64893000</v>
      </c>
    </row>
    <row r="8" spans="5:8" ht="13.8" x14ac:dyDescent="0.3">
      <c r="E8" s="24" t="s">
        <v>11</v>
      </c>
      <c r="F8" s="9">
        <v>25180000</v>
      </c>
      <c r="G8" s="9">
        <v>27046000</v>
      </c>
      <c r="H8" s="9">
        <v>28129000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4080000</v>
      </c>
      <c r="G11" s="9">
        <v>11500000</v>
      </c>
      <c r="H11" s="9">
        <v>12020000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20000000</v>
      </c>
      <c r="G17" s="9">
        <v>30000000</v>
      </c>
      <c r="H17" s="9">
        <v>24744000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3608000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1900000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1708000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140197000</v>
      </c>
      <c r="G31" s="16">
        <f>+G5+G6+G7+G21</f>
        <v>163065000</v>
      </c>
      <c r="H31" s="16">
        <f>+H5+H6+H7+H21</f>
        <v>163670000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46000000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46000000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46000000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186197000</v>
      </c>
      <c r="G44" s="31">
        <f>+G31+G43</f>
        <v>163065000</v>
      </c>
      <c r="H44" s="31">
        <f>+H31+H43</f>
        <v>163670000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376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75765000</v>
      </c>
      <c r="G5" s="3">
        <v>79593000</v>
      </c>
      <c r="H5" s="3">
        <v>83179000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28663000</v>
      </c>
      <c r="G7" s="23">
        <f>SUM(G8:G20)</f>
        <v>52129000</v>
      </c>
      <c r="H7" s="23">
        <f>SUM(H8:H20)</f>
        <v>72624000</v>
      </c>
    </row>
    <row r="8" spans="5:8" ht="13.8" x14ac:dyDescent="0.3">
      <c r="E8" s="24" t="s">
        <v>11</v>
      </c>
      <c r="F8" s="9">
        <v>18263000</v>
      </c>
      <c r="G8" s="9">
        <v>19489000</v>
      </c>
      <c r="H8" s="9">
        <v>20201000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10400000</v>
      </c>
      <c r="G11" s="9">
        <v>4949000</v>
      </c>
      <c r="H11" s="9">
        <v>5173000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>
        <v>27691000</v>
      </c>
      <c r="H17" s="9">
        <v>47250000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3533000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1533000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107961000</v>
      </c>
      <c r="G31" s="16">
        <f>+G5+G6+G7+G21</f>
        <v>133822000</v>
      </c>
      <c r="H31" s="16">
        <f>+H5+H6+H7+H21</f>
        <v>158003000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75470000</v>
      </c>
      <c r="G33" s="3">
        <f>SUM(G34:G40)</f>
        <v>31591000</v>
      </c>
      <c r="H33" s="3">
        <f>SUM(H34:H40)</f>
        <v>16843000</v>
      </c>
    </row>
    <row r="34" spans="5:8" ht="13.8" x14ac:dyDescent="0.3">
      <c r="E34" s="24" t="s">
        <v>19</v>
      </c>
      <c r="F34" s="9">
        <v>16016000</v>
      </c>
      <c r="G34" s="9">
        <v>16040000</v>
      </c>
      <c r="H34" s="9">
        <v>16843000</v>
      </c>
    </row>
    <row r="35" spans="5:8" ht="13.8" x14ac:dyDescent="0.3">
      <c r="E35" s="24" t="s">
        <v>37</v>
      </c>
      <c r="F35" s="9">
        <v>13454000</v>
      </c>
      <c r="G35" s="9">
        <v>15551000</v>
      </c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46000000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75470000</v>
      </c>
      <c r="G43" s="29">
        <f>+G33+G41</f>
        <v>31591000</v>
      </c>
      <c r="H43" s="29">
        <f>+H33+H41</f>
        <v>16843000</v>
      </c>
    </row>
    <row r="44" spans="5:8" ht="13.8" x14ac:dyDescent="0.25">
      <c r="E44" s="30" t="s">
        <v>42</v>
      </c>
      <c r="F44" s="31">
        <f>+F31+F43</f>
        <v>183431000</v>
      </c>
      <c r="G44" s="31">
        <f>+G31+G43</f>
        <v>165413000</v>
      </c>
      <c r="H44" s="31">
        <f>+H31+H43</f>
        <v>174846000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377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73095000</v>
      </c>
      <c r="G5" s="3">
        <v>77558000</v>
      </c>
      <c r="H5" s="3">
        <v>81046000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27212000</v>
      </c>
      <c r="G7" s="23">
        <f>SUM(G8:G20)</f>
        <v>20994000</v>
      </c>
      <c r="H7" s="23">
        <f>SUM(H8:H20)</f>
        <v>21768000</v>
      </c>
    </row>
    <row r="8" spans="5:8" ht="13.8" x14ac:dyDescent="0.3">
      <c r="E8" s="24" t="s">
        <v>11</v>
      </c>
      <c r="F8" s="9">
        <v>16912000</v>
      </c>
      <c r="G8" s="9">
        <v>18013000</v>
      </c>
      <c r="H8" s="9">
        <v>18652000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10300000</v>
      </c>
      <c r="G11" s="9">
        <v>2981000</v>
      </c>
      <c r="H11" s="9">
        <v>3116000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3500000</v>
      </c>
      <c r="G21" s="3">
        <f>SUM(G22:G30)</f>
        <v>2000000</v>
      </c>
      <c r="H21" s="3">
        <f>SUM(H22:H30)</f>
        <v>7100000</v>
      </c>
    </row>
    <row r="22" spans="5:8" ht="13.8" x14ac:dyDescent="0.3">
      <c r="E22" s="24" t="s">
        <v>25</v>
      </c>
      <c r="F22" s="25">
        <v>1800000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1700000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103807000</v>
      </c>
      <c r="G31" s="16">
        <f>+G5+G6+G7+G21</f>
        <v>100552000</v>
      </c>
      <c r="H31" s="16">
        <f>+H5+H6+H7+H21</f>
        <v>109914000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103807000</v>
      </c>
      <c r="G44" s="31">
        <f>+G31+G43</f>
        <v>100552000</v>
      </c>
      <c r="H44" s="31">
        <f>+H31+H43</f>
        <v>109914000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378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148477000</v>
      </c>
      <c r="G5" s="3">
        <v>157408000</v>
      </c>
      <c r="H5" s="3">
        <v>164489000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23099000</v>
      </c>
      <c r="G7" s="23">
        <f>SUM(G8:G20)</f>
        <v>33716000</v>
      </c>
      <c r="H7" s="23">
        <f>SUM(H8:H20)</f>
        <v>35091000</v>
      </c>
    </row>
    <row r="8" spans="5:8" ht="13.8" x14ac:dyDescent="0.3">
      <c r="E8" s="24" t="s">
        <v>11</v>
      </c>
      <c r="F8" s="9">
        <v>23099000</v>
      </c>
      <c r="G8" s="9">
        <v>24773000</v>
      </c>
      <c r="H8" s="9">
        <v>25744000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8943000</v>
      </c>
      <c r="H11" s="9">
        <v>9347000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3796000</v>
      </c>
      <c r="G21" s="3">
        <f>SUM(G22:G30)</f>
        <v>1900000</v>
      </c>
      <c r="H21" s="3">
        <f>SUM(H22:H30)</f>
        <v>2000000</v>
      </c>
    </row>
    <row r="22" spans="5:8" ht="13.8" x14ac:dyDescent="0.3">
      <c r="E22" s="24" t="s">
        <v>25</v>
      </c>
      <c r="F22" s="25">
        <v>1700000</v>
      </c>
      <c r="G22" s="25">
        <v>1900000</v>
      </c>
      <c r="H22" s="25">
        <v>2000000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2096000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175372000</v>
      </c>
      <c r="G31" s="16">
        <f>+G5+G6+G7+G21</f>
        <v>193024000</v>
      </c>
      <c r="H31" s="16">
        <f>+H5+H6+H7+H21</f>
        <v>201580000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175372000</v>
      </c>
      <c r="G44" s="31">
        <f>+G31+G43</f>
        <v>193024000</v>
      </c>
      <c r="H44" s="31">
        <f>+H31+H43</f>
        <v>201580000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379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165310000</v>
      </c>
      <c r="G5" s="3">
        <v>175560000</v>
      </c>
      <c r="H5" s="3">
        <v>183499000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63771000</v>
      </c>
      <c r="G7" s="23">
        <f>SUM(G8:G20)</f>
        <v>48161000</v>
      </c>
      <c r="H7" s="23">
        <f>SUM(H8:H20)</f>
        <v>50199000</v>
      </c>
    </row>
    <row r="8" spans="5:8" ht="13.8" x14ac:dyDescent="0.3">
      <c r="E8" s="24" t="s">
        <v>11</v>
      </c>
      <c r="F8" s="9">
        <v>25405000</v>
      </c>
      <c r="G8" s="9">
        <v>27293000</v>
      </c>
      <c r="H8" s="9">
        <v>28388000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21322000</v>
      </c>
      <c r="G11" s="9">
        <v>20868000</v>
      </c>
      <c r="H11" s="9">
        <v>21811000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17044000</v>
      </c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3669000</v>
      </c>
      <c r="G21" s="3">
        <f>SUM(G22:G30)</f>
        <v>1800000</v>
      </c>
      <c r="H21" s="3">
        <f>SUM(H22:H30)</f>
        <v>1900000</v>
      </c>
    </row>
    <row r="22" spans="5:8" ht="13.8" x14ac:dyDescent="0.3">
      <c r="E22" s="24" t="s">
        <v>25</v>
      </c>
      <c r="F22" s="25">
        <v>1700000</v>
      </c>
      <c r="G22" s="25">
        <v>1800000</v>
      </c>
      <c r="H22" s="25">
        <v>1900000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1969000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232750000</v>
      </c>
      <c r="G31" s="16">
        <f>+G5+G6+G7+G21</f>
        <v>225521000</v>
      </c>
      <c r="H31" s="16">
        <f>+H5+H6+H7+H21</f>
        <v>235598000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172000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172000</v>
      </c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172000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232922000</v>
      </c>
      <c r="G44" s="31">
        <f>+G31+G43</f>
        <v>225521000</v>
      </c>
      <c r="H44" s="31">
        <f>+H31+H43</f>
        <v>235598000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45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112557000</v>
      </c>
      <c r="G5" s="3">
        <v>116191000</v>
      </c>
      <c r="H5" s="3">
        <v>121450000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2967000</v>
      </c>
      <c r="G7" s="23">
        <f>SUM(G8:G20)</f>
        <v>3103000</v>
      </c>
      <c r="H7" s="23">
        <f>SUM(H8:H20)</f>
        <v>3242000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2967000</v>
      </c>
      <c r="G14" s="25">
        <v>3103000</v>
      </c>
      <c r="H14" s="25">
        <v>3242000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2669000</v>
      </c>
      <c r="G21" s="3">
        <f>SUM(G22:G30)</f>
        <v>1200000</v>
      </c>
      <c r="H21" s="3">
        <f>SUM(H22:H30)</f>
        <v>1300000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1669000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118193000</v>
      </c>
      <c r="G31" s="16">
        <f>+G5+G6+G7+G21</f>
        <v>120494000</v>
      </c>
      <c r="H31" s="16">
        <f>+H5+H6+H7+H21</f>
        <v>125992000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118193000</v>
      </c>
      <c r="G44" s="31">
        <f>+G31+G43</f>
        <v>120494000</v>
      </c>
      <c r="H44" s="31">
        <f>+H31+H43</f>
        <v>125992000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380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156647000</v>
      </c>
      <c r="G5" s="3">
        <v>166360000</v>
      </c>
      <c r="H5" s="3">
        <v>173883000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26770000</v>
      </c>
      <c r="G7" s="23">
        <f>SUM(G8:G20)</f>
        <v>29379000</v>
      </c>
      <c r="H7" s="23">
        <f>SUM(H8:H20)</f>
        <v>30575000</v>
      </c>
    </row>
    <row r="8" spans="5:8" ht="13.8" x14ac:dyDescent="0.3">
      <c r="E8" s="24" t="s">
        <v>11</v>
      </c>
      <c r="F8" s="9">
        <v>26770000</v>
      </c>
      <c r="G8" s="9">
        <v>28783000</v>
      </c>
      <c r="H8" s="9">
        <v>29951000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596000</v>
      </c>
      <c r="H11" s="9">
        <v>624000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7972000</v>
      </c>
      <c r="G21" s="3">
        <f>SUM(G22:G30)</f>
        <v>1800000</v>
      </c>
      <c r="H21" s="3">
        <f>SUM(H22:H30)</f>
        <v>6516000</v>
      </c>
    </row>
    <row r="22" spans="5:8" ht="13.8" x14ac:dyDescent="0.3">
      <c r="E22" s="24" t="s">
        <v>25</v>
      </c>
      <c r="F22" s="25">
        <v>1700000</v>
      </c>
      <c r="G22" s="25">
        <v>1800000</v>
      </c>
      <c r="H22" s="25">
        <v>1900000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2272000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/>
      <c r="H27" s="9">
        <v>4616000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191389000</v>
      </c>
      <c r="G31" s="16">
        <f>+G5+G6+G7+G21</f>
        <v>197539000</v>
      </c>
      <c r="H31" s="16">
        <f>+H5+H6+H7+H21</f>
        <v>210974000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1231000</v>
      </c>
      <c r="G33" s="3">
        <f>SUM(G34:G40)</f>
        <v>186000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1231000</v>
      </c>
      <c r="G35" s="9">
        <v>186000</v>
      </c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1231000</v>
      </c>
      <c r="G43" s="29">
        <f>+G33+G41</f>
        <v>186000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192620000</v>
      </c>
      <c r="G44" s="31">
        <f>+G31+G43</f>
        <v>197725000</v>
      </c>
      <c r="H44" s="31">
        <f>+H31+H43</f>
        <v>210974000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381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248963000</v>
      </c>
      <c r="G5" s="3">
        <v>264400000</v>
      </c>
      <c r="H5" s="3">
        <v>276357000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605377000</v>
      </c>
      <c r="G7" s="23">
        <f>SUM(G8:G20)</f>
        <v>284667000</v>
      </c>
      <c r="H7" s="23">
        <f>SUM(H8:H20)</f>
        <v>75855000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12140000</v>
      </c>
      <c r="G11" s="9">
        <v>11924000</v>
      </c>
      <c r="H11" s="9">
        <v>12463000</v>
      </c>
    </row>
    <row r="12" spans="5:8" ht="13.8" x14ac:dyDescent="0.3">
      <c r="E12" s="24" t="s">
        <v>15</v>
      </c>
      <c r="F12" s="9">
        <v>39500000</v>
      </c>
      <c r="G12" s="9">
        <v>2000000</v>
      </c>
      <c r="H12" s="9">
        <v>15600000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490000000</v>
      </c>
      <c r="G16" s="9">
        <v>225000000</v>
      </c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>
        <v>63737000</v>
      </c>
      <c r="G19" s="9">
        <v>45743000</v>
      </c>
      <c r="H19" s="9">
        <v>47792000</v>
      </c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5049000</v>
      </c>
      <c r="G21" s="3">
        <f>SUM(G22:G30)</f>
        <v>1800000</v>
      </c>
      <c r="H21" s="3">
        <f>SUM(H22:H30)</f>
        <v>2000000</v>
      </c>
    </row>
    <row r="22" spans="5:8" ht="13.8" x14ac:dyDescent="0.3">
      <c r="E22" s="24" t="s">
        <v>25</v>
      </c>
      <c r="F22" s="25">
        <v>1700000</v>
      </c>
      <c r="G22" s="25">
        <v>1800000</v>
      </c>
      <c r="H22" s="25">
        <v>2000000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3349000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859389000</v>
      </c>
      <c r="G31" s="16">
        <f>+G5+G6+G7+G21</f>
        <v>550867000</v>
      </c>
      <c r="H31" s="16">
        <f>+H5+H6+H7+H21</f>
        <v>354212000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5649000</v>
      </c>
      <c r="G33" s="3">
        <f>SUM(G34:G40)</f>
        <v>1000000</v>
      </c>
      <c r="H33" s="3">
        <f>SUM(H34:H40)</f>
        <v>1000000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3649000</v>
      </c>
      <c r="G35" s="9"/>
      <c r="H35" s="9"/>
    </row>
    <row r="36" spans="5:8" ht="13.8" x14ac:dyDescent="0.3">
      <c r="E36" s="24" t="s">
        <v>38</v>
      </c>
      <c r="F36" s="9">
        <v>2000000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5649000</v>
      </c>
      <c r="G43" s="29">
        <f>+G33+G41</f>
        <v>1000000</v>
      </c>
      <c r="H43" s="29">
        <f>+H33+H41</f>
        <v>1000000</v>
      </c>
    </row>
    <row r="44" spans="5:8" ht="13.8" x14ac:dyDescent="0.25">
      <c r="E44" s="30" t="s">
        <v>42</v>
      </c>
      <c r="F44" s="31">
        <f>+F31+F43</f>
        <v>865038000</v>
      </c>
      <c r="G44" s="31">
        <f>+G31+G43</f>
        <v>551867000</v>
      </c>
      <c r="H44" s="31">
        <f>+H31+H43</f>
        <v>355212000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382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231793000</v>
      </c>
      <c r="G5" s="3">
        <v>246166000</v>
      </c>
      <c r="H5" s="3">
        <v>257298000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70718000</v>
      </c>
      <c r="G7" s="23">
        <f>SUM(G8:G20)</f>
        <v>56546000</v>
      </c>
      <c r="H7" s="23">
        <f>SUM(H8:H20)</f>
        <v>59083000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6188000</v>
      </c>
      <c r="G11" s="9">
        <v>9943000</v>
      </c>
      <c r="H11" s="9">
        <v>10392000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>
        <v>64530000</v>
      </c>
      <c r="G19" s="9">
        <v>46603000</v>
      </c>
      <c r="H19" s="9">
        <v>48691000</v>
      </c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9902000</v>
      </c>
      <c r="G21" s="3">
        <f>SUM(G22:G30)</f>
        <v>6800000</v>
      </c>
      <c r="H21" s="3">
        <f>SUM(H22:H30)</f>
        <v>1900000</v>
      </c>
    </row>
    <row r="22" spans="5:8" ht="13.8" x14ac:dyDescent="0.3">
      <c r="E22" s="24" t="s">
        <v>25</v>
      </c>
      <c r="F22" s="25">
        <v>1700000</v>
      </c>
      <c r="G22" s="25">
        <v>1800000</v>
      </c>
      <c r="H22" s="25">
        <v>1900000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3202000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312413000</v>
      </c>
      <c r="G31" s="16">
        <f>+G5+G6+G7+G21</f>
        <v>309512000</v>
      </c>
      <c r="H31" s="16">
        <f>+H5+H6+H7+H21</f>
        <v>318281000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108000</v>
      </c>
      <c r="G33" s="3">
        <f>SUM(G34:G40)</f>
        <v>2125000</v>
      </c>
      <c r="H33" s="3">
        <f>SUM(H34:H40)</f>
        <v>826000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108000</v>
      </c>
      <c r="G35" s="9">
        <v>2125000</v>
      </c>
      <c r="H35" s="9">
        <v>826000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108000</v>
      </c>
      <c r="G43" s="29">
        <f>+G33+G41</f>
        <v>2125000</v>
      </c>
      <c r="H43" s="29">
        <f>+H33+H41</f>
        <v>826000</v>
      </c>
    </row>
    <row r="44" spans="5:8" ht="13.8" x14ac:dyDescent="0.25">
      <c r="E44" s="30" t="s">
        <v>42</v>
      </c>
      <c r="F44" s="31">
        <f>+F31+F43</f>
        <v>312521000</v>
      </c>
      <c r="G44" s="31">
        <f>+G31+G43</f>
        <v>311637000</v>
      </c>
      <c r="H44" s="31">
        <f>+H31+H43</f>
        <v>319107000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206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245285000</v>
      </c>
      <c r="G5" s="3">
        <v>245760000</v>
      </c>
      <c r="H5" s="3">
        <v>256916000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98897000</v>
      </c>
      <c r="G7" s="23">
        <f>SUM(G8:G20)</f>
        <v>80591000</v>
      </c>
      <c r="H7" s="23">
        <f>SUM(H8:H20)</f>
        <v>84272000</v>
      </c>
    </row>
    <row r="8" spans="5:8" ht="13.8" x14ac:dyDescent="0.3">
      <c r="E8" s="24" t="s">
        <v>11</v>
      </c>
      <c r="F8" s="9">
        <v>66868000</v>
      </c>
      <c r="G8" s="9">
        <v>72591000</v>
      </c>
      <c r="H8" s="9">
        <v>75910000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8000000</v>
      </c>
      <c r="H11" s="9">
        <v>8362000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32029000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5719000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2719000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349901000</v>
      </c>
      <c r="G31" s="16">
        <f>+G5+G6+G7+G21</f>
        <v>329351000</v>
      </c>
      <c r="H31" s="16">
        <f>+H5+H6+H7+H21</f>
        <v>344288000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80580000</v>
      </c>
      <c r="G33" s="3">
        <f>SUM(G34:G40)</f>
        <v>14472000</v>
      </c>
      <c r="H33" s="3">
        <f>SUM(H34:H40)</f>
        <v>34901000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33580000</v>
      </c>
      <c r="G35" s="9">
        <v>14472000</v>
      </c>
      <c r="H35" s="9">
        <v>34901000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47000000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80580000</v>
      </c>
      <c r="G43" s="29">
        <f>+G33+G41</f>
        <v>14472000</v>
      </c>
      <c r="H43" s="29">
        <f>+H33+H41</f>
        <v>34901000</v>
      </c>
    </row>
    <row r="44" spans="5:8" ht="13.8" x14ac:dyDescent="0.25">
      <c r="E44" s="30" t="s">
        <v>42</v>
      </c>
      <c r="F44" s="31">
        <f>+F31+F43</f>
        <v>430481000</v>
      </c>
      <c r="G44" s="31">
        <f>+G31+G43</f>
        <v>343823000</v>
      </c>
      <c r="H44" s="31">
        <f>+H31+H43</f>
        <v>379189000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383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187489000</v>
      </c>
      <c r="G5" s="3">
        <v>199115000</v>
      </c>
      <c r="H5" s="3">
        <v>208119000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77246000</v>
      </c>
      <c r="G7" s="23">
        <f>SUM(G8:G20)</f>
        <v>92558000</v>
      </c>
      <c r="H7" s="23">
        <f>SUM(H8:H20)</f>
        <v>72316000</v>
      </c>
    </row>
    <row r="8" spans="5:8" ht="13.8" x14ac:dyDescent="0.3">
      <c r="E8" s="24" t="s">
        <v>11</v>
      </c>
      <c r="F8" s="9">
        <v>41650000</v>
      </c>
      <c r="G8" s="9">
        <v>45040000</v>
      </c>
      <c r="H8" s="9">
        <v>47006000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15596000</v>
      </c>
      <c r="G11" s="9">
        <v>17518000</v>
      </c>
      <c r="H11" s="9">
        <v>18310000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20000000</v>
      </c>
      <c r="G17" s="9">
        <v>30000000</v>
      </c>
      <c r="H17" s="9">
        <v>7000000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4719000</v>
      </c>
      <c r="G21" s="3">
        <f>SUM(G22:G30)</f>
        <v>1800000</v>
      </c>
      <c r="H21" s="3">
        <f>SUM(H22:H30)</f>
        <v>1900000</v>
      </c>
    </row>
    <row r="22" spans="5:8" ht="13.8" x14ac:dyDescent="0.3">
      <c r="E22" s="24" t="s">
        <v>25</v>
      </c>
      <c r="F22" s="25">
        <v>1700000</v>
      </c>
      <c r="G22" s="25">
        <v>1800000</v>
      </c>
      <c r="H22" s="25">
        <v>1900000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3019000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269454000</v>
      </c>
      <c r="G31" s="16">
        <f>+G5+G6+G7+G21</f>
        <v>293473000</v>
      </c>
      <c r="H31" s="16">
        <f>+H5+H6+H7+H21</f>
        <v>282335000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864000</v>
      </c>
      <c r="G33" s="3">
        <f>SUM(G34:G40)</f>
        <v>3557000</v>
      </c>
      <c r="H33" s="3">
        <f>SUM(H34:H40)</f>
        <v>186000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864000</v>
      </c>
      <c r="G35" s="9">
        <v>3557000</v>
      </c>
      <c r="H35" s="9">
        <v>186000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864000</v>
      </c>
      <c r="G43" s="29">
        <f>+G33+G41</f>
        <v>3557000</v>
      </c>
      <c r="H43" s="29">
        <f>+H33+H41</f>
        <v>186000</v>
      </c>
    </row>
    <row r="44" spans="5:8" ht="13.8" x14ac:dyDescent="0.25">
      <c r="E44" s="30" t="s">
        <v>42</v>
      </c>
      <c r="F44" s="31">
        <f>+F31+F43</f>
        <v>270318000</v>
      </c>
      <c r="G44" s="31">
        <f>+G31+G43</f>
        <v>297030000</v>
      </c>
      <c r="H44" s="31">
        <f>+H31+H43</f>
        <v>282521000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384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121625000</v>
      </c>
      <c r="G5" s="3">
        <v>128686000</v>
      </c>
      <c r="H5" s="3">
        <v>134475000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58234000</v>
      </c>
      <c r="G7" s="23">
        <f>SUM(G8:G20)</f>
        <v>42645000</v>
      </c>
      <c r="H7" s="23">
        <f>SUM(H8:H20)</f>
        <v>34940000</v>
      </c>
    </row>
    <row r="8" spans="5:8" ht="13.8" x14ac:dyDescent="0.3">
      <c r="E8" s="24" t="s">
        <v>11</v>
      </c>
      <c r="F8" s="9">
        <v>33585000</v>
      </c>
      <c r="G8" s="9">
        <v>28145000</v>
      </c>
      <c r="H8" s="9">
        <v>29282000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8347000</v>
      </c>
      <c r="G11" s="9">
        <v>3500000</v>
      </c>
      <c r="H11" s="9">
        <v>3658000</v>
      </c>
    </row>
    <row r="12" spans="5:8" ht="13.8" x14ac:dyDescent="0.3">
      <c r="E12" s="24" t="s">
        <v>15</v>
      </c>
      <c r="F12" s="9">
        <v>4000000</v>
      </c>
      <c r="G12" s="9">
        <v>11000000</v>
      </c>
      <c r="H12" s="9">
        <v>2000000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12302000</v>
      </c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4409000</v>
      </c>
      <c r="G21" s="3">
        <f>SUM(G22:G30)</f>
        <v>1800000</v>
      </c>
      <c r="H21" s="3">
        <f>SUM(H22:H30)</f>
        <v>1900000</v>
      </c>
    </row>
    <row r="22" spans="5:8" ht="13.8" x14ac:dyDescent="0.3">
      <c r="E22" s="24" t="s">
        <v>25</v>
      </c>
      <c r="F22" s="25">
        <v>1700000</v>
      </c>
      <c r="G22" s="25">
        <v>1800000</v>
      </c>
      <c r="H22" s="25">
        <v>1900000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2709000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184268000</v>
      </c>
      <c r="G31" s="16">
        <f>+G5+G6+G7+G21</f>
        <v>173131000</v>
      </c>
      <c r="H31" s="16">
        <f>+H5+H6+H7+H21</f>
        <v>171315000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1000000</v>
      </c>
      <c r="G33" s="3">
        <f>SUM(G34:G40)</f>
        <v>1000000</v>
      </c>
      <c r="H33" s="3">
        <f>SUM(H34:H40)</f>
        <v>1000000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1000000</v>
      </c>
      <c r="G43" s="29">
        <f>+G33+G41</f>
        <v>1000000</v>
      </c>
      <c r="H43" s="29">
        <f>+H33+H41</f>
        <v>1000000</v>
      </c>
    </row>
    <row r="44" spans="5:8" ht="13.8" x14ac:dyDescent="0.25">
      <c r="E44" s="30" t="s">
        <v>42</v>
      </c>
      <c r="F44" s="31">
        <f>+F31+F43</f>
        <v>185268000</v>
      </c>
      <c r="G44" s="31">
        <f>+G31+G43</f>
        <v>174131000</v>
      </c>
      <c r="H44" s="31">
        <f>+H31+H43</f>
        <v>172315000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80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273881000</v>
      </c>
      <c r="G5" s="3">
        <v>285531000</v>
      </c>
      <c r="H5" s="3">
        <v>298444000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3153000</v>
      </c>
      <c r="G7" s="23">
        <f>SUM(G8:G20)</f>
        <v>3297000</v>
      </c>
      <c r="H7" s="23">
        <f>SUM(H8:H20)</f>
        <v>3445000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3153000</v>
      </c>
      <c r="G14" s="25">
        <v>3297000</v>
      </c>
      <c r="H14" s="25">
        <v>3445000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2479000</v>
      </c>
      <c r="G21" s="3">
        <f>SUM(G22:G30)</f>
        <v>1200000</v>
      </c>
      <c r="H21" s="3">
        <f>SUM(H22:H30)</f>
        <v>1300000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1479000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279513000</v>
      </c>
      <c r="G31" s="16">
        <f>+G5+G6+G7+G21</f>
        <v>290028000</v>
      </c>
      <c r="H31" s="16">
        <f>+H5+H6+H7+H21</f>
        <v>303189000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279513000</v>
      </c>
      <c r="G44" s="31">
        <f>+G31+G43</f>
        <v>290028000</v>
      </c>
      <c r="H44" s="31">
        <f>+H31+H43</f>
        <v>303189000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385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150030000</v>
      </c>
      <c r="G5" s="3">
        <v>158221000</v>
      </c>
      <c r="H5" s="3">
        <v>165379000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31668000</v>
      </c>
      <c r="G7" s="23">
        <f>SUM(G8:G20)</f>
        <v>40135000</v>
      </c>
      <c r="H7" s="23">
        <f>SUM(H8:H20)</f>
        <v>41837000</v>
      </c>
    </row>
    <row r="8" spans="5:8" ht="13.8" x14ac:dyDescent="0.3">
      <c r="E8" s="24" t="s">
        <v>11</v>
      </c>
      <c r="F8" s="9">
        <v>31668000</v>
      </c>
      <c r="G8" s="9">
        <v>34135000</v>
      </c>
      <c r="H8" s="9">
        <v>35566000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6000000</v>
      </c>
      <c r="H11" s="9">
        <v>6271000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3830000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1930000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185528000</v>
      </c>
      <c r="G31" s="16">
        <f>+G5+G6+G7+G21</f>
        <v>200356000</v>
      </c>
      <c r="H31" s="16">
        <f>+H5+H6+H7+H21</f>
        <v>209316000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2284000</v>
      </c>
      <c r="G33" s="3">
        <f>SUM(G34:G40)</f>
        <v>3040000</v>
      </c>
      <c r="H33" s="3">
        <f>SUM(H34:H40)</f>
        <v>98000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2284000</v>
      </c>
      <c r="G35" s="9">
        <v>3040000</v>
      </c>
      <c r="H35" s="9">
        <v>98000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2284000</v>
      </c>
      <c r="G43" s="29">
        <f>+G33+G41</f>
        <v>3040000</v>
      </c>
      <c r="H43" s="29">
        <f>+H33+H41</f>
        <v>98000</v>
      </c>
    </row>
    <row r="44" spans="5:8" ht="13.8" x14ac:dyDescent="0.25">
      <c r="E44" s="30" t="s">
        <v>42</v>
      </c>
      <c r="F44" s="31">
        <f>+F31+F43</f>
        <v>187812000</v>
      </c>
      <c r="G44" s="31">
        <f>+G31+G43</f>
        <v>203396000</v>
      </c>
      <c r="H44" s="31">
        <f>+H31+H43</f>
        <v>209414000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386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179268000</v>
      </c>
      <c r="G5" s="3">
        <v>188717000</v>
      </c>
      <c r="H5" s="3">
        <v>197218000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76417000</v>
      </c>
      <c r="G7" s="23">
        <f>SUM(G8:G20)</f>
        <v>64043000</v>
      </c>
      <c r="H7" s="23">
        <f>SUM(H8:H20)</f>
        <v>39375000</v>
      </c>
    </row>
    <row r="8" spans="5:8" ht="13.8" x14ac:dyDescent="0.3">
      <c r="E8" s="24" t="s">
        <v>11</v>
      </c>
      <c r="F8" s="9">
        <v>34082000</v>
      </c>
      <c r="G8" s="9">
        <v>28250000</v>
      </c>
      <c r="H8" s="9">
        <v>29392000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13908000</v>
      </c>
      <c r="G11" s="9">
        <v>9551000</v>
      </c>
      <c r="H11" s="9">
        <v>9983000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28427000</v>
      </c>
      <c r="G17" s="9">
        <v>26242000</v>
      </c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4388000</v>
      </c>
      <c r="G21" s="3">
        <f>SUM(G22:G30)</f>
        <v>1900000</v>
      </c>
      <c r="H21" s="3">
        <f>SUM(H22:H30)</f>
        <v>2100000</v>
      </c>
    </row>
    <row r="22" spans="5:8" ht="13.8" x14ac:dyDescent="0.3">
      <c r="E22" s="24" t="s">
        <v>25</v>
      </c>
      <c r="F22" s="25">
        <v>1800000</v>
      </c>
      <c r="G22" s="25">
        <v>1900000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2588000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260073000</v>
      </c>
      <c r="G31" s="16">
        <f>+G5+G6+G7+G21</f>
        <v>254660000</v>
      </c>
      <c r="H31" s="16">
        <f>+H5+H6+H7+H21</f>
        <v>238693000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260073000</v>
      </c>
      <c r="G44" s="31">
        <f>+G31+G43</f>
        <v>254660000</v>
      </c>
      <c r="H44" s="31">
        <f>+H31+H43</f>
        <v>238693000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387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45807000</v>
      </c>
      <c r="G5" s="3">
        <v>48275000</v>
      </c>
      <c r="H5" s="3">
        <v>50443000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12484000</v>
      </c>
      <c r="G7" s="23">
        <f>SUM(G8:G20)</f>
        <v>15177000</v>
      </c>
      <c r="H7" s="23">
        <f>SUM(H8:H20)</f>
        <v>15668000</v>
      </c>
    </row>
    <row r="8" spans="5:8" ht="13.8" x14ac:dyDescent="0.3">
      <c r="E8" s="24" t="s">
        <v>11</v>
      </c>
      <c r="F8" s="9">
        <v>12484000</v>
      </c>
      <c r="G8" s="9">
        <v>13177000</v>
      </c>
      <c r="H8" s="9">
        <v>13578000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2000000</v>
      </c>
      <c r="H11" s="9">
        <v>2090000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3527000</v>
      </c>
      <c r="G21" s="3">
        <f>SUM(G22:G30)</f>
        <v>1900000</v>
      </c>
      <c r="H21" s="3">
        <f>SUM(H22:H30)</f>
        <v>2000000</v>
      </c>
    </row>
    <row r="22" spans="5:8" ht="13.8" x14ac:dyDescent="0.3">
      <c r="E22" s="24" t="s">
        <v>25</v>
      </c>
      <c r="F22" s="25">
        <v>1800000</v>
      </c>
      <c r="G22" s="25">
        <v>1900000</v>
      </c>
      <c r="H22" s="25">
        <v>2000000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1727000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61818000</v>
      </c>
      <c r="G31" s="16">
        <f>+G5+G6+G7+G21</f>
        <v>65352000</v>
      </c>
      <c r="H31" s="16">
        <f>+H5+H6+H7+H21</f>
        <v>68111000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61818000</v>
      </c>
      <c r="G44" s="31">
        <f>+G31+G43</f>
        <v>65352000</v>
      </c>
      <c r="H44" s="31">
        <f>+H31+H43</f>
        <v>68111000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388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49412000</v>
      </c>
      <c r="G5" s="3">
        <v>52116000</v>
      </c>
      <c r="H5" s="3">
        <v>54458000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60754000</v>
      </c>
      <c r="G7" s="23">
        <f>SUM(G8:G20)</f>
        <v>41024000</v>
      </c>
      <c r="H7" s="23">
        <f>SUM(H8:H20)</f>
        <v>18007000</v>
      </c>
    </row>
    <row r="8" spans="5:8" ht="13.8" x14ac:dyDescent="0.3">
      <c r="E8" s="24" t="s">
        <v>11</v>
      </c>
      <c r="F8" s="9">
        <v>13612000</v>
      </c>
      <c r="G8" s="9">
        <v>14409000</v>
      </c>
      <c r="H8" s="9">
        <v>14871000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14142000</v>
      </c>
      <c r="G11" s="9">
        <v>3000000</v>
      </c>
      <c r="H11" s="9">
        <v>3136000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33000000</v>
      </c>
      <c r="G17" s="9">
        <v>23615000</v>
      </c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7465000</v>
      </c>
      <c r="G21" s="3">
        <f>SUM(G22:G30)</f>
        <v>2000000</v>
      </c>
      <c r="H21" s="3">
        <f>SUM(H22:H30)</f>
        <v>6100000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1565000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117631000</v>
      </c>
      <c r="G31" s="16">
        <f>+G5+G6+G7+G21</f>
        <v>95140000</v>
      </c>
      <c r="H31" s="16">
        <f>+H5+H6+H7+H21</f>
        <v>78565000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117631000</v>
      </c>
      <c r="G44" s="31">
        <f>+G31+G43</f>
        <v>95140000</v>
      </c>
      <c r="H44" s="31">
        <f>+H31+H43</f>
        <v>78565000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128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88359000</v>
      </c>
      <c r="G5" s="3">
        <v>90667000</v>
      </c>
      <c r="H5" s="3">
        <v>94774000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3107000</v>
      </c>
      <c r="G7" s="23">
        <f>SUM(G8:G20)</f>
        <v>3249000</v>
      </c>
      <c r="H7" s="23">
        <f>SUM(H8:H20)</f>
        <v>3395000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3107000</v>
      </c>
      <c r="G14" s="25">
        <v>3249000</v>
      </c>
      <c r="H14" s="25">
        <v>3395000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2500000</v>
      </c>
      <c r="G21" s="3">
        <f>SUM(G22:G30)</f>
        <v>1200000</v>
      </c>
      <c r="H21" s="3">
        <f>SUM(H22:H30)</f>
        <v>1300000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1500000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93966000</v>
      </c>
      <c r="G31" s="16">
        <f>+G5+G6+G7+G21</f>
        <v>95116000</v>
      </c>
      <c r="H31" s="16">
        <f>+H5+H6+H7+H21</f>
        <v>99469000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93966000</v>
      </c>
      <c r="G44" s="31">
        <f>+G31+G43</f>
        <v>95116000</v>
      </c>
      <c r="H44" s="31">
        <f>+H31+H43</f>
        <v>99469000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389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38962000</v>
      </c>
      <c r="G5" s="3">
        <v>40378000</v>
      </c>
      <c r="H5" s="3">
        <v>42196000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14956000</v>
      </c>
      <c r="G7" s="23">
        <f>SUM(G8:G20)</f>
        <v>12849000</v>
      </c>
      <c r="H7" s="23">
        <f>SUM(H8:H20)</f>
        <v>49982000</v>
      </c>
    </row>
    <row r="8" spans="5:8" ht="13.8" x14ac:dyDescent="0.3">
      <c r="E8" s="24" t="s">
        <v>11</v>
      </c>
      <c r="F8" s="9">
        <v>11544000</v>
      </c>
      <c r="G8" s="9">
        <v>12149000</v>
      </c>
      <c r="H8" s="9">
        <v>12500000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3412000</v>
      </c>
      <c r="G11" s="9">
        <v>700000</v>
      </c>
      <c r="H11" s="9">
        <v>732000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>
        <v>36750000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4278000</v>
      </c>
      <c r="G21" s="3">
        <f>SUM(G22:G30)</f>
        <v>2900000</v>
      </c>
      <c r="H21" s="3">
        <f>SUM(H22:H30)</f>
        <v>3000000</v>
      </c>
    </row>
    <row r="22" spans="5:8" ht="13.8" x14ac:dyDescent="0.3">
      <c r="E22" s="24" t="s">
        <v>25</v>
      </c>
      <c r="F22" s="25">
        <v>2900000</v>
      </c>
      <c r="G22" s="25">
        <v>2900000</v>
      </c>
      <c r="H22" s="25">
        <v>3000000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1378000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58196000</v>
      </c>
      <c r="G31" s="16">
        <f>+G5+G6+G7+G21</f>
        <v>56127000</v>
      </c>
      <c r="H31" s="16">
        <f>+H5+H6+H7+H21</f>
        <v>95178000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47839000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1839000</v>
      </c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46000000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47839000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106035000</v>
      </c>
      <c r="G44" s="31">
        <f>+G31+G43</f>
        <v>56127000</v>
      </c>
      <c r="H44" s="31">
        <f>+H31+H43</f>
        <v>95178000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390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67378000</v>
      </c>
      <c r="G5" s="3">
        <v>71173000</v>
      </c>
      <c r="H5" s="3">
        <v>74368000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15812000</v>
      </c>
      <c r="G7" s="23">
        <f>SUM(G8:G20)</f>
        <v>19812000</v>
      </c>
      <c r="H7" s="23">
        <f>SUM(H8:H20)</f>
        <v>20528000</v>
      </c>
    </row>
    <row r="8" spans="5:8" ht="13.8" x14ac:dyDescent="0.3">
      <c r="E8" s="24" t="s">
        <v>11</v>
      </c>
      <c r="F8" s="9">
        <v>15812000</v>
      </c>
      <c r="G8" s="9">
        <v>16812000</v>
      </c>
      <c r="H8" s="9">
        <v>17392000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3000000</v>
      </c>
      <c r="H11" s="9">
        <v>3136000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3151000</v>
      </c>
      <c r="G21" s="3">
        <f>SUM(G22:G30)</f>
        <v>1900000</v>
      </c>
      <c r="H21" s="3">
        <f>SUM(H22:H30)</f>
        <v>6000000</v>
      </c>
    </row>
    <row r="22" spans="5:8" ht="13.8" x14ac:dyDescent="0.3">
      <c r="E22" s="24" t="s">
        <v>25</v>
      </c>
      <c r="F22" s="25">
        <v>1800000</v>
      </c>
      <c r="G22" s="25">
        <v>1900000</v>
      </c>
      <c r="H22" s="25">
        <v>2000000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1351000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86341000</v>
      </c>
      <c r="G31" s="16">
        <f>+G5+G6+G7+G21</f>
        <v>92885000</v>
      </c>
      <c r="H31" s="16">
        <f>+H5+H6+H7+H21</f>
        <v>100896000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659000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659000</v>
      </c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659000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87000000</v>
      </c>
      <c r="G44" s="31">
        <f>+G31+G43</f>
        <v>92885000</v>
      </c>
      <c r="H44" s="31">
        <f>+H31+H43</f>
        <v>100896000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60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780418000</v>
      </c>
      <c r="G5" s="3">
        <v>827670000</v>
      </c>
      <c r="H5" s="3">
        <v>865112000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448018000</v>
      </c>
      <c r="G7" s="23">
        <f>SUM(G8:G20)</f>
        <v>579262000</v>
      </c>
      <c r="H7" s="23">
        <f>SUM(H8:H20)</f>
        <v>738433000</v>
      </c>
    </row>
    <row r="8" spans="5:8" ht="13.8" x14ac:dyDescent="0.3">
      <c r="E8" s="24" t="s">
        <v>11</v>
      </c>
      <c r="F8" s="9">
        <v>343034000</v>
      </c>
      <c r="G8" s="9">
        <v>374303000</v>
      </c>
      <c r="H8" s="9">
        <v>392437000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3786000</v>
      </c>
      <c r="G14" s="25">
        <v>3959000</v>
      </c>
      <c r="H14" s="25">
        <v>4137000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>
        <v>126000000</v>
      </c>
      <c r="H16" s="9">
        <v>263079000</v>
      </c>
    </row>
    <row r="17" spans="5:8" ht="13.8" x14ac:dyDescent="0.3">
      <c r="E17" s="24" t="s">
        <v>20</v>
      </c>
      <c r="F17" s="9">
        <v>80455000</v>
      </c>
      <c r="G17" s="9">
        <v>75000000</v>
      </c>
      <c r="H17" s="9">
        <v>78780000</v>
      </c>
    </row>
    <row r="18" spans="5:8" ht="13.8" x14ac:dyDescent="0.3">
      <c r="E18" s="24" t="s">
        <v>21</v>
      </c>
      <c r="F18" s="25">
        <v>20743000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5302000</v>
      </c>
      <c r="G21" s="3">
        <f>SUM(G22:G30)</f>
        <v>2500000</v>
      </c>
      <c r="H21" s="3">
        <f>SUM(H22:H30)</f>
        <v>2600000</v>
      </c>
    </row>
    <row r="22" spans="5:8" ht="13.8" x14ac:dyDescent="0.3">
      <c r="E22" s="24" t="s">
        <v>25</v>
      </c>
      <c r="F22" s="25">
        <v>2300000</v>
      </c>
      <c r="G22" s="25">
        <v>2500000</v>
      </c>
      <c r="H22" s="25">
        <v>2600000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3002000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1233738000</v>
      </c>
      <c r="G31" s="16">
        <f>+G5+G6+G7+G21</f>
        <v>1409432000</v>
      </c>
      <c r="H31" s="16">
        <f>+H5+H6+H7+H21</f>
        <v>1606145000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1233738000</v>
      </c>
      <c r="G44" s="31">
        <f>+G31+G43</f>
        <v>1409432000</v>
      </c>
      <c r="H44" s="31">
        <f>+H31+H43</f>
        <v>1606145000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61</v>
      </c>
      <c r="F125" s="14">
        <v>28630000</v>
      </c>
      <c r="G125" s="14">
        <v>31154000</v>
      </c>
      <c r="H125" s="14">
        <v>32563000</v>
      </c>
    </row>
    <row r="126" spans="5:8" x14ac:dyDescent="0.25">
      <c r="E126" s="1" t="s">
        <v>62</v>
      </c>
      <c r="F126" s="14">
        <v>73181000</v>
      </c>
      <c r="G126" s="14">
        <v>79631000</v>
      </c>
      <c r="H126" s="14">
        <v>83232000</v>
      </c>
    </row>
    <row r="127" spans="5:8" x14ac:dyDescent="0.25">
      <c r="E127" s="1" t="s">
        <v>63</v>
      </c>
      <c r="F127" s="14">
        <v>54786000</v>
      </c>
      <c r="G127" s="14">
        <v>59615000</v>
      </c>
      <c r="H127" s="14">
        <v>62311000</v>
      </c>
    </row>
    <row r="128" spans="5:8" x14ac:dyDescent="0.25">
      <c r="E128" s="1" t="s">
        <v>64</v>
      </c>
      <c r="F128" s="14">
        <v>67517000</v>
      </c>
      <c r="G128" s="14">
        <v>73467000</v>
      </c>
      <c r="H128" s="14">
        <v>76789000</v>
      </c>
    </row>
    <row r="129" spans="5:8" x14ac:dyDescent="0.25">
      <c r="E129" s="1" t="s">
        <v>65</v>
      </c>
      <c r="F129" s="14">
        <v>28345000</v>
      </c>
      <c r="G129" s="14">
        <v>30843000</v>
      </c>
      <c r="H129" s="14">
        <v>32238000</v>
      </c>
    </row>
    <row r="130" spans="5:8" x14ac:dyDescent="0.25">
      <c r="E130" s="1" t="s">
        <v>66</v>
      </c>
      <c r="F130" s="14">
        <v>115135000</v>
      </c>
      <c r="G130" s="14">
        <v>125283000</v>
      </c>
      <c r="H130" s="14">
        <v>130948000</v>
      </c>
    </row>
    <row r="131" spans="5:8" x14ac:dyDescent="0.25">
      <c r="E131" s="37" t="s">
        <v>48</v>
      </c>
      <c r="F131" s="36"/>
      <c r="G131" s="36"/>
      <c r="H131" s="36"/>
    </row>
    <row r="132" spans="5:8" x14ac:dyDescent="0.25">
      <c r="E132" s="35" t="s">
        <v>57</v>
      </c>
      <c r="F132" s="36"/>
      <c r="G132" s="36"/>
      <c r="H132" s="36"/>
    </row>
    <row r="133" spans="5:8" x14ac:dyDescent="0.25">
      <c r="E133" s="1" t="s">
        <v>61</v>
      </c>
      <c r="F133" s="14">
        <v>17914000</v>
      </c>
      <c r="G133" s="14">
        <v>18738000</v>
      </c>
      <c r="H133" s="14">
        <v>19586000</v>
      </c>
    </row>
    <row r="134" spans="5:8" x14ac:dyDescent="0.25">
      <c r="E134" s="1" t="s">
        <v>62</v>
      </c>
      <c r="F134" s="14">
        <v>45790000</v>
      </c>
      <c r="G134" s="14">
        <v>47896000</v>
      </c>
      <c r="H134" s="14">
        <v>50062000</v>
      </c>
    </row>
    <row r="135" spans="5:8" x14ac:dyDescent="0.25">
      <c r="E135" s="1" t="s">
        <v>63</v>
      </c>
      <c r="F135" s="14">
        <v>34280000</v>
      </c>
      <c r="G135" s="14">
        <v>35857000</v>
      </c>
      <c r="H135" s="14">
        <v>37478000</v>
      </c>
    </row>
    <row r="136" spans="5:8" x14ac:dyDescent="0.25">
      <c r="E136" s="1" t="s">
        <v>64</v>
      </c>
      <c r="F136" s="14">
        <v>42245000</v>
      </c>
      <c r="G136" s="14">
        <v>44189000</v>
      </c>
      <c r="H136" s="14">
        <v>46187000</v>
      </c>
    </row>
    <row r="137" spans="5:8" x14ac:dyDescent="0.25">
      <c r="E137" s="1" t="s">
        <v>65</v>
      </c>
      <c r="F137" s="14">
        <v>17735000</v>
      </c>
      <c r="G137" s="14">
        <v>18551000</v>
      </c>
      <c r="H137" s="14">
        <v>19390000</v>
      </c>
    </row>
    <row r="138" spans="5:8" x14ac:dyDescent="0.25">
      <c r="E138" s="1" t="s">
        <v>66</v>
      </c>
      <c r="F138" s="14">
        <v>72040000</v>
      </c>
      <c r="G138" s="14">
        <v>75354000</v>
      </c>
      <c r="H138" s="14">
        <v>78762000</v>
      </c>
    </row>
    <row r="139" spans="5:8" x14ac:dyDescent="0.25">
      <c r="E139" s="37" t="s">
        <v>48</v>
      </c>
      <c r="F139" s="36"/>
      <c r="G139" s="36"/>
      <c r="H139" s="36"/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35" t="s">
        <v>58</v>
      </c>
      <c r="F141" s="36"/>
      <c r="G141" s="36"/>
      <c r="H141" s="36"/>
    </row>
    <row r="142" spans="5:8" x14ac:dyDescent="0.25">
      <c r="E142" s="37" t="s">
        <v>48</v>
      </c>
      <c r="F142" s="36"/>
      <c r="G142" s="36"/>
      <c r="H142" s="36"/>
    </row>
    <row r="143" spans="5:8" x14ac:dyDescent="0.25">
      <c r="E143" s="1" t="s">
        <v>61</v>
      </c>
      <c r="F143" s="14">
        <v>6082000</v>
      </c>
      <c r="G143" s="14">
        <v>6644000</v>
      </c>
      <c r="H143" s="14">
        <v>6971000</v>
      </c>
    </row>
    <row r="144" spans="5:8" x14ac:dyDescent="0.25">
      <c r="E144" s="1" t="s">
        <v>62</v>
      </c>
      <c r="F144" s="14">
        <v>106330000</v>
      </c>
      <c r="G144" s="14">
        <v>116166000</v>
      </c>
      <c r="H144" s="14">
        <v>121871000</v>
      </c>
    </row>
    <row r="145" spans="5:8" x14ac:dyDescent="0.25">
      <c r="E145" s="1" t="s">
        <v>63</v>
      </c>
      <c r="F145" s="14">
        <v>53586000</v>
      </c>
      <c r="G145" s="14">
        <v>58543000</v>
      </c>
      <c r="H145" s="14">
        <v>61418000</v>
      </c>
    </row>
    <row r="146" spans="5:8" x14ac:dyDescent="0.25">
      <c r="E146" s="1" t="s">
        <v>64</v>
      </c>
      <c r="F146" s="14">
        <v>98430000</v>
      </c>
      <c r="G146" s="14">
        <v>107535000</v>
      </c>
      <c r="H146" s="14">
        <v>112816000</v>
      </c>
    </row>
    <row r="147" spans="5:8" x14ac:dyDescent="0.25">
      <c r="E147" s="1" t="s">
        <v>65</v>
      </c>
      <c r="F147" s="14">
        <v>23786000</v>
      </c>
      <c r="G147" s="14">
        <v>25986000</v>
      </c>
      <c r="H147" s="14">
        <v>27262000</v>
      </c>
    </row>
    <row r="148" spans="5:8" x14ac:dyDescent="0.25">
      <c r="E148" s="1" t="s">
        <v>66</v>
      </c>
      <c r="F148" s="14">
        <v>49819000</v>
      </c>
      <c r="G148" s="14">
        <v>54428000</v>
      </c>
      <c r="H148" s="14">
        <v>57100000</v>
      </c>
    </row>
    <row r="149" spans="5:8" x14ac:dyDescent="0.25">
      <c r="E149" s="37" t="s">
        <v>48</v>
      </c>
      <c r="F149" s="36"/>
      <c r="G149" s="36"/>
      <c r="H149" s="36"/>
    </row>
    <row r="150" spans="5:8" x14ac:dyDescent="0.25">
      <c r="E150" s="37" t="s">
        <v>48</v>
      </c>
      <c r="F150" s="36"/>
      <c r="G150" s="36"/>
      <c r="H150" s="36"/>
    </row>
    <row r="151" spans="5:8" x14ac:dyDescent="0.25">
      <c r="E151" s="35" t="s">
        <v>59</v>
      </c>
      <c r="F151" s="36"/>
      <c r="G151" s="36"/>
      <c r="H151" s="36"/>
    </row>
    <row r="152" spans="5:8" x14ac:dyDescent="0.25">
      <c r="E152" s="37" t="s">
        <v>48</v>
      </c>
      <c r="F152" s="36"/>
      <c r="G152" s="36"/>
      <c r="H152" s="36"/>
    </row>
    <row r="153" spans="5:8" x14ac:dyDescent="0.25">
      <c r="E153" s="1" t="s">
        <v>61</v>
      </c>
      <c r="F153" s="14">
        <v>6000000</v>
      </c>
      <c r="G153" s="14">
        <v>6000000</v>
      </c>
      <c r="H153" s="14">
        <v>8200000</v>
      </c>
    </row>
    <row r="154" spans="5:8" x14ac:dyDescent="0.25">
      <c r="E154" s="1" t="s">
        <v>62</v>
      </c>
      <c r="F154" s="14">
        <v>16000000</v>
      </c>
      <c r="G154" s="14">
        <v>17000000</v>
      </c>
      <c r="H154" s="14">
        <v>17100000</v>
      </c>
    </row>
    <row r="155" spans="5:8" x14ac:dyDescent="0.25">
      <c r="E155" s="1" t="s">
        <v>63</v>
      </c>
      <c r="F155" s="14">
        <v>21000000</v>
      </c>
      <c r="G155" s="14">
        <v>18000000</v>
      </c>
      <c r="H155" s="14">
        <v>18150000</v>
      </c>
    </row>
    <row r="156" spans="5:8" x14ac:dyDescent="0.25">
      <c r="E156" s="1" t="s">
        <v>64</v>
      </c>
      <c r="F156" s="14">
        <v>8455000</v>
      </c>
      <c r="G156" s="14">
        <v>7000000</v>
      </c>
      <c r="H156" s="14">
        <v>8100000</v>
      </c>
    </row>
    <row r="157" spans="5:8" x14ac:dyDescent="0.25">
      <c r="E157" s="1" t="s">
        <v>65</v>
      </c>
      <c r="F157" s="14">
        <v>22000000</v>
      </c>
      <c r="G157" s="14">
        <v>20000000</v>
      </c>
      <c r="H157" s="14">
        <v>20000000</v>
      </c>
    </row>
    <row r="158" spans="5:8" x14ac:dyDescent="0.25">
      <c r="E158" s="1" t="s">
        <v>66</v>
      </c>
      <c r="F158" s="14">
        <v>7000000</v>
      </c>
      <c r="G158" s="14">
        <v>7000000</v>
      </c>
      <c r="H158" s="14">
        <v>7230000</v>
      </c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31:H131"/>
    <mergeCell ref="E132:H132"/>
    <mergeCell ref="E139:H139"/>
    <mergeCell ref="E151:H151"/>
    <mergeCell ref="E152:H152"/>
    <mergeCell ref="E140:H140"/>
    <mergeCell ref="E141:H141"/>
    <mergeCell ref="E142:H142"/>
    <mergeCell ref="E149:H149"/>
    <mergeCell ref="E150:H150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83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391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148459000</v>
      </c>
      <c r="G5" s="3">
        <v>156434000</v>
      </c>
      <c r="H5" s="3">
        <v>163471000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41214000</v>
      </c>
      <c r="G7" s="23">
        <f>SUM(G8:G20)</f>
        <v>35969000</v>
      </c>
      <c r="H7" s="23">
        <f>SUM(H8:H20)</f>
        <v>37470000</v>
      </c>
    </row>
    <row r="8" spans="5:8" ht="13.8" x14ac:dyDescent="0.3">
      <c r="E8" s="24" t="s">
        <v>11</v>
      </c>
      <c r="F8" s="9">
        <v>28770000</v>
      </c>
      <c r="G8" s="9">
        <v>30969000</v>
      </c>
      <c r="H8" s="9">
        <v>32244000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12444000</v>
      </c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5059000</v>
      </c>
      <c r="G21" s="3">
        <f>SUM(G22:G30)</f>
        <v>1900000</v>
      </c>
      <c r="H21" s="3">
        <f>SUM(H22:H30)</f>
        <v>2000000</v>
      </c>
    </row>
    <row r="22" spans="5:8" ht="13.8" x14ac:dyDescent="0.3">
      <c r="E22" s="24" t="s">
        <v>25</v>
      </c>
      <c r="F22" s="25">
        <v>1800000</v>
      </c>
      <c r="G22" s="25">
        <v>1900000</v>
      </c>
      <c r="H22" s="25">
        <v>2000000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3259000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194732000</v>
      </c>
      <c r="G31" s="16">
        <f>+G5+G6+G7+G21</f>
        <v>194303000</v>
      </c>
      <c r="H31" s="16">
        <f>+H5+H6+H7+H21</f>
        <v>202941000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194732000</v>
      </c>
      <c r="G44" s="31">
        <f>+G31+G43</f>
        <v>194303000</v>
      </c>
      <c r="H44" s="31">
        <f>+H31+H43</f>
        <v>202941000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392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247778000</v>
      </c>
      <c r="G5" s="3">
        <v>263142000</v>
      </c>
      <c r="H5" s="3">
        <v>275041000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335004000</v>
      </c>
      <c r="G7" s="23">
        <f>SUM(G8:G20)</f>
        <v>205081000</v>
      </c>
      <c r="H7" s="23">
        <f>SUM(H8:H20)</f>
        <v>214191000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>
        <v>250300000</v>
      </c>
      <c r="G10" s="25">
        <v>139185000</v>
      </c>
      <c r="H10" s="25">
        <v>149622000</v>
      </c>
    </row>
    <row r="11" spans="5:8" ht="13.8" x14ac:dyDescent="0.3">
      <c r="E11" s="24" t="s">
        <v>14</v>
      </c>
      <c r="F11" s="9">
        <v>3700000</v>
      </c>
      <c r="G11" s="9">
        <v>4000000</v>
      </c>
      <c r="H11" s="9">
        <v>4181000</v>
      </c>
    </row>
    <row r="12" spans="5:8" ht="13.8" x14ac:dyDescent="0.3">
      <c r="E12" s="24" t="s">
        <v>15</v>
      </c>
      <c r="F12" s="9">
        <v>7500000</v>
      </c>
      <c r="G12" s="9">
        <v>9457000</v>
      </c>
      <c r="H12" s="9">
        <v>5600000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>
        <v>73504000</v>
      </c>
      <c r="G19" s="9">
        <v>52439000</v>
      </c>
      <c r="H19" s="9">
        <v>54788000</v>
      </c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10577000</v>
      </c>
      <c r="G21" s="3">
        <f>SUM(G22:G30)</f>
        <v>8700000</v>
      </c>
      <c r="H21" s="3">
        <f>SUM(H22:H30)</f>
        <v>9700000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2677000</v>
      </c>
      <c r="G24" s="9"/>
      <c r="H24" s="9"/>
    </row>
    <row r="25" spans="5:8" ht="13.8" x14ac:dyDescent="0.3">
      <c r="E25" s="24" t="s">
        <v>28</v>
      </c>
      <c r="F25" s="9">
        <v>6000000</v>
      </c>
      <c r="G25" s="9">
        <v>6700000</v>
      </c>
      <c r="H25" s="9">
        <v>7600000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593359000</v>
      </c>
      <c r="G31" s="16">
        <f>+G5+G6+G7+G21</f>
        <v>476923000</v>
      </c>
      <c r="H31" s="16">
        <f>+H5+H6+H7+H21</f>
        <v>498932000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3000000</v>
      </c>
      <c r="G33" s="3">
        <f>SUM(G34:G40)</f>
        <v>4000000</v>
      </c>
      <c r="H33" s="3">
        <f>SUM(H34:H40)</f>
        <v>4000000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>
        <v>3000000</v>
      </c>
      <c r="G36" s="9">
        <v>4000000</v>
      </c>
      <c r="H36" s="9">
        <v>4000000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3000000</v>
      </c>
      <c r="G43" s="29">
        <f>+G33+G41</f>
        <v>4000000</v>
      </c>
      <c r="H43" s="29">
        <f>+H33+H41</f>
        <v>4000000</v>
      </c>
    </row>
    <row r="44" spans="5:8" ht="13.8" x14ac:dyDescent="0.25">
      <c r="E44" s="30" t="s">
        <v>42</v>
      </c>
      <c r="F44" s="31">
        <f>+F31+F43</f>
        <v>596359000</v>
      </c>
      <c r="G44" s="31">
        <f>+G31+G43</f>
        <v>480923000</v>
      </c>
      <c r="H44" s="31">
        <f>+H31+H43</f>
        <v>502932000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393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108291000</v>
      </c>
      <c r="G5" s="3">
        <v>113336000</v>
      </c>
      <c r="H5" s="3">
        <v>118431000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39503000</v>
      </c>
      <c r="G7" s="23">
        <f>SUM(G8:G20)</f>
        <v>32676000</v>
      </c>
      <c r="H7" s="23">
        <f>SUM(H8:H20)</f>
        <v>34016000</v>
      </c>
    </row>
    <row r="8" spans="5:8" ht="13.8" x14ac:dyDescent="0.3">
      <c r="E8" s="24" t="s">
        <v>11</v>
      </c>
      <c r="F8" s="9">
        <v>25756000</v>
      </c>
      <c r="G8" s="9">
        <v>27676000</v>
      </c>
      <c r="H8" s="9">
        <v>28790000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1147000</v>
      </c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12600000</v>
      </c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4534000</v>
      </c>
      <c r="G21" s="3">
        <f>SUM(G22:G30)</f>
        <v>6800000</v>
      </c>
      <c r="H21" s="3">
        <f>SUM(H22:H30)</f>
        <v>6900000</v>
      </c>
    </row>
    <row r="22" spans="5:8" ht="13.8" x14ac:dyDescent="0.3">
      <c r="E22" s="24" t="s">
        <v>25</v>
      </c>
      <c r="F22" s="25">
        <v>2800000</v>
      </c>
      <c r="G22" s="25">
        <v>2800000</v>
      </c>
      <c r="H22" s="25">
        <v>2900000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1734000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4000000</v>
      </c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152328000</v>
      </c>
      <c r="G31" s="16">
        <f>+G5+G6+G7+G21</f>
        <v>152812000</v>
      </c>
      <c r="H31" s="16">
        <f>+H5+H6+H7+H21</f>
        <v>159347000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118000</v>
      </c>
      <c r="H33" s="3">
        <f>SUM(H34:H40)</f>
        <v>66000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>
        <v>118000</v>
      </c>
      <c r="H35" s="9">
        <v>66000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118000</v>
      </c>
      <c r="H43" s="29">
        <f>+H33+H41</f>
        <v>66000</v>
      </c>
    </row>
    <row r="44" spans="5:8" ht="13.8" x14ac:dyDescent="0.25">
      <c r="E44" s="30" t="s">
        <v>42</v>
      </c>
      <c r="F44" s="31">
        <f>+F31+F43</f>
        <v>152328000</v>
      </c>
      <c r="G44" s="31">
        <f>+G31+G43</f>
        <v>152930000</v>
      </c>
      <c r="H44" s="31">
        <f>+H31+H43</f>
        <v>159413000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394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161287000</v>
      </c>
      <c r="G5" s="3">
        <v>167903000</v>
      </c>
      <c r="H5" s="3">
        <v>175487000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27126000</v>
      </c>
      <c r="G7" s="23">
        <f>SUM(G8:G20)</f>
        <v>30545000</v>
      </c>
      <c r="H7" s="23">
        <f>SUM(H8:H20)</f>
        <v>31780000</v>
      </c>
    </row>
    <row r="8" spans="5:8" ht="13.8" x14ac:dyDescent="0.3">
      <c r="E8" s="24" t="s">
        <v>11</v>
      </c>
      <c r="F8" s="9">
        <v>23805000</v>
      </c>
      <c r="G8" s="9">
        <v>25545000</v>
      </c>
      <c r="H8" s="9">
        <v>26554000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3321000</v>
      </c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3499000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1599000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191912000</v>
      </c>
      <c r="G31" s="16">
        <f>+G5+G6+G7+G21</f>
        <v>200448000</v>
      </c>
      <c r="H31" s="16">
        <f>+H5+H6+H7+H21</f>
        <v>209367000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425000</v>
      </c>
      <c r="G33" s="3">
        <f>SUM(G34:G40)</f>
        <v>8871000</v>
      </c>
      <c r="H33" s="3">
        <f>SUM(H34:H40)</f>
        <v>11634000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425000</v>
      </c>
      <c r="G35" s="9">
        <v>8871000</v>
      </c>
      <c r="H35" s="9">
        <v>11634000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425000</v>
      </c>
      <c r="G43" s="29">
        <f>+G33+G41</f>
        <v>8871000</v>
      </c>
      <c r="H43" s="29">
        <f>+H33+H41</f>
        <v>11634000</v>
      </c>
    </row>
    <row r="44" spans="5:8" ht="13.8" x14ac:dyDescent="0.25">
      <c r="E44" s="30" t="s">
        <v>42</v>
      </c>
      <c r="F44" s="31">
        <f>+F31+F43</f>
        <v>192337000</v>
      </c>
      <c r="G44" s="31">
        <f>+G31+G43</f>
        <v>209319000</v>
      </c>
      <c r="H44" s="31">
        <f>+H31+H43</f>
        <v>221001000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395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137908000</v>
      </c>
      <c r="G5" s="3">
        <v>144582000</v>
      </c>
      <c r="H5" s="3">
        <v>151096000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61765000</v>
      </c>
      <c r="G7" s="23">
        <f>SUM(G8:G20)</f>
        <v>48395000</v>
      </c>
      <c r="H7" s="23">
        <f>SUM(H8:H20)</f>
        <v>63298000</v>
      </c>
    </row>
    <row r="8" spans="5:8" ht="13.8" x14ac:dyDescent="0.3">
      <c r="E8" s="24" t="s">
        <v>11</v>
      </c>
      <c r="F8" s="9">
        <v>29765000</v>
      </c>
      <c r="G8" s="9">
        <v>32056000</v>
      </c>
      <c r="H8" s="9">
        <v>33385000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10000000</v>
      </c>
      <c r="G11" s="9">
        <v>9000000</v>
      </c>
      <c r="H11" s="9">
        <v>9407000</v>
      </c>
    </row>
    <row r="12" spans="5:8" ht="13.8" x14ac:dyDescent="0.3">
      <c r="E12" s="24" t="s">
        <v>15</v>
      </c>
      <c r="F12" s="9">
        <v>15000000</v>
      </c>
      <c r="G12" s="9">
        <v>7339000</v>
      </c>
      <c r="H12" s="9">
        <v>5000000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7000000</v>
      </c>
      <c r="G17" s="9"/>
      <c r="H17" s="9">
        <v>15506000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3361000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1461000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203034000</v>
      </c>
      <c r="G31" s="16">
        <f>+G5+G6+G7+G21</f>
        <v>194977000</v>
      </c>
      <c r="H31" s="16">
        <f>+H5+H6+H7+H21</f>
        <v>216494000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1000000</v>
      </c>
      <c r="G33" s="3">
        <f>SUM(G34:G40)</f>
        <v>1000000</v>
      </c>
      <c r="H33" s="3">
        <f>SUM(H34:H40)</f>
        <v>2000000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1000000</v>
      </c>
      <c r="G43" s="29">
        <f>+G33+G41</f>
        <v>1000000</v>
      </c>
      <c r="H43" s="29">
        <f>+H33+H41</f>
        <v>2000000</v>
      </c>
    </row>
    <row r="44" spans="5:8" ht="13.8" x14ac:dyDescent="0.25">
      <c r="E44" s="30" t="s">
        <v>42</v>
      </c>
      <c r="F44" s="31">
        <f>+F31+F43</f>
        <v>204034000</v>
      </c>
      <c r="G44" s="31">
        <f>+G31+G43</f>
        <v>195977000</v>
      </c>
      <c r="H44" s="31">
        <f>+H31+H43</f>
        <v>218494000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161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188026000</v>
      </c>
      <c r="G5" s="3">
        <v>194908000</v>
      </c>
      <c r="H5" s="3">
        <v>203727000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2843000</v>
      </c>
      <c r="G7" s="23">
        <f>SUM(G8:G20)</f>
        <v>2973000</v>
      </c>
      <c r="H7" s="23">
        <f>SUM(H8:H20)</f>
        <v>3106000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2843000</v>
      </c>
      <c r="G14" s="25">
        <v>2973000</v>
      </c>
      <c r="H14" s="25">
        <v>3106000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3293000</v>
      </c>
      <c r="G21" s="3">
        <f>SUM(G22:G30)</f>
        <v>1200000</v>
      </c>
      <c r="H21" s="3">
        <f>SUM(H22:H30)</f>
        <v>5300000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2293000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194162000</v>
      </c>
      <c r="G31" s="16">
        <f>+G5+G6+G7+G21</f>
        <v>199081000</v>
      </c>
      <c r="H31" s="16">
        <f>+H5+H6+H7+H21</f>
        <v>212133000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194162000</v>
      </c>
      <c r="G44" s="31">
        <f>+G31+G43</f>
        <v>199081000</v>
      </c>
      <c r="H44" s="31">
        <f>+H31+H43</f>
        <v>212133000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396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23296000</v>
      </c>
      <c r="G5" s="3">
        <v>23924000</v>
      </c>
      <c r="H5" s="3">
        <v>24999000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36915000</v>
      </c>
      <c r="G7" s="23">
        <f>SUM(G8:G20)</f>
        <v>10212000</v>
      </c>
      <c r="H7" s="23">
        <f>SUM(H8:H20)</f>
        <v>27256000</v>
      </c>
    </row>
    <row r="8" spans="5:8" ht="13.8" x14ac:dyDescent="0.3">
      <c r="E8" s="24" t="s">
        <v>11</v>
      </c>
      <c r="F8" s="9">
        <v>17024000</v>
      </c>
      <c r="G8" s="9">
        <v>7212000</v>
      </c>
      <c r="H8" s="9">
        <v>7320000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3000000</v>
      </c>
      <c r="H11" s="9">
        <v>3136000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19891000</v>
      </c>
      <c r="G17" s="9"/>
      <c r="H17" s="9">
        <v>16800000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3285000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1385000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63496000</v>
      </c>
      <c r="G31" s="16">
        <f>+G5+G6+G7+G21</f>
        <v>36136000</v>
      </c>
      <c r="H31" s="16">
        <f>+H5+H6+H7+H21</f>
        <v>54355000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63496000</v>
      </c>
      <c r="G44" s="31">
        <f>+G31+G43</f>
        <v>36136000</v>
      </c>
      <c r="H44" s="31">
        <f>+H31+H43</f>
        <v>54355000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397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31301000</v>
      </c>
      <c r="G5" s="3">
        <v>32286000</v>
      </c>
      <c r="H5" s="3">
        <v>33738000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8196000</v>
      </c>
      <c r="G7" s="23">
        <f>SUM(G8:G20)</f>
        <v>11492000</v>
      </c>
      <c r="H7" s="23">
        <f>SUM(H8:H20)</f>
        <v>11800000</v>
      </c>
    </row>
    <row r="8" spans="5:8" ht="13.8" x14ac:dyDescent="0.3">
      <c r="E8" s="24" t="s">
        <v>11</v>
      </c>
      <c r="F8" s="9">
        <v>8196000</v>
      </c>
      <c r="G8" s="9">
        <v>8492000</v>
      </c>
      <c r="H8" s="9">
        <v>8664000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3000000</v>
      </c>
      <c r="H11" s="9">
        <v>3136000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1900000</v>
      </c>
      <c r="G21" s="3">
        <f>SUM(G22:G30)</f>
        <v>6192000</v>
      </c>
      <c r="H21" s="3">
        <f>SUM(H22:H30)</f>
        <v>2100000</v>
      </c>
    </row>
    <row r="22" spans="5:8" ht="13.8" x14ac:dyDescent="0.3">
      <c r="E22" s="24" t="s">
        <v>25</v>
      </c>
      <c r="F22" s="25">
        <v>1900000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4192000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41397000</v>
      </c>
      <c r="G31" s="16">
        <f>+G5+G6+G7+G21</f>
        <v>49970000</v>
      </c>
      <c r="H31" s="16">
        <f>+H5+H6+H7+H21</f>
        <v>47638000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41397000</v>
      </c>
      <c r="G44" s="31">
        <f>+G31+G43</f>
        <v>49970000</v>
      </c>
      <c r="H44" s="31">
        <f>+H31+H43</f>
        <v>47638000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398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92780000</v>
      </c>
      <c r="G5" s="3">
        <v>96452000</v>
      </c>
      <c r="H5" s="3">
        <v>100801000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67046000</v>
      </c>
      <c r="G7" s="23">
        <f>SUM(G8:G20)</f>
        <v>55465000</v>
      </c>
      <c r="H7" s="23">
        <f>SUM(H8:H20)</f>
        <v>23120000</v>
      </c>
    </row>
    <row r="8" spans="5:8" ht="13.8" x14ac:dyDescent="0.3">
      <c r="E8" s="24" t="s">
        <v>11</v>
      </c>
      <c r="F8" s="9">
        <v>23046000</v>
      </c>
      <c r="G8" s="9">
        <v>17294000</v>
      </c>
      <c r="H8" s="9">
        <v>17894000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9000000</v>
      </c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35000000</v>
      </c>
      <c r="G17" s="9">
        <v>33171000</v>
      </c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3569000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2000000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1569000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163395000</v>
      </c>
      <c r="G31" s="16">
        <f>+G5+G6+G7+G21</f>
        <v>154017000</v>
      </c>
      <c r="H31" s="16">
        <f>+H5+H6+H7+H21</f>
        <v>126121000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46000000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46000000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46000000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209395000</v>
      </c>
      <c r="G44" s="31">
        <f>+G31+G43</f>
        <v>154017000</v>
      </c>
      <c r="H44" s="31">
        <f>+H31+H43</f>
        <v>126121000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183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39084000</v>
      </c>
      <c r="G5" s="3">
        <v>39585000</v>
      </c>
      <c r="H5" s="3">
        <v>41389000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2252000</v>
      </c>
      <c r="G7" s="23">
        <f>SUM(G8:G20)</f>
        <v>2355000</v>
      </c>
      <c r="H7" s="23">
        <f>SUM(H8:H20)</f>
        <v>2516000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2252000</v>
      </c>
      <c r="G14" s="25">
        <v>2355000</v>
      </c>
      <c r="H14" s="25">
        <v>2516000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2376000</v>
      </c>
      <c r="G21" s="3">
        <f>SUM(G22:G30)</f>
        <v>1200000</v>
      </c>
      <c r="H21" s="3">
        <f>SUM(H22:H30)</f>
        <v>1300000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1376000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43712000</v>
      </c>
      <c r="G31" s="16">
        <f>+G5+G6+G7+G21</f>
        <v>43140000</v>
      </c>
      <c r="H31" s="16">
        <f>+H5+H6+H7+H21</f>
        <v>45205000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43712000</v>
      </c>
      <c r="G44" s="31">
        <f>+G31+G43</f>
        <v>43140000</v>
      </c>
      <c r="H44" s="31">
        <f>+H31+H43</f>
        <v>45205000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207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200223000</v>
      </c>
      <c r="G5" s="3">
        <v>199345000</v>
      </c>
      <c r="H5" s="3">
        <v>208353000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53533000</v>
      </c>
      <c r="G7" s="23">
        <f>SUM(G8:G20)</f>
        <v>71668000</v>
      </c>
      <c r="H7" s="23">
        <f>SUM(H8:H20)</f>
        <v>74863000</v>
      </c>
    </row>
    <row r="8" spans="5:8" ht="13.8" x14ac:dyDescent="0.3">
      <c r="E8" s="24" t="s">
        <v>11</v>
      </c>
      <c r="F8" s="9">
        <v>47716000</v>
      </c>
      <c r="G8" s="9">
        <v>51668000</v>
      </c>
      <c r="H8" s="9">
        <v>53959000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5817000</v>
      </c>
      <c r="G11" s="9">
        <v>20000000</v>
      </c>
      <c r="H11" s="9">
        <v>20904000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3879000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1800000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2079000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257635000</v>
      </c>
      <c r="G31" s="16">
        <f>+G5+G6+G7+G21</f>
        <v>273013000</v>
      </c>
      <c r="H31" s="16">
        <f>+H5+H6+H7+H21</f>
        <v>285316000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22204000</v>
      </c>
      <c r="G33" s="3">
        <f>SUM(G34:G40)</f>
        <v>8694000</v>
      </c>
      <c r="H33" s="3">
        <f>SUM(H34:H40)</f>
        <v>34797000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22204000</v>
      </c>
      <c r="G35" s="9">
        <v>8694000</v>
      </c>
      <c r="H35" s="9">
        <v>34797000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22204000</v>
      </c>
      <c r="G43" s="29">
        <f>+G33+G41</f>
        <v>8694000</v>
      </c>
      <c r="H43" s="29">
        <f>+H33+H41</f>
        <v>34797000</v>
      </c>
    </row>
    <row r="44" spans="5:8" ht="13.8" x14ac:dyDescent="0.25">
      <c r="E44" s="30" t="s">
        <v>42</v>
      </c>
      <c r="F44" s="31">
        <f>+F31+F43</f>
        <v>279839000</v>
      </c>
      <c r="G44" s="31">
        <f>+G31+G43</f>
        <v>281707000</v>
      </c>
      <c r="H44" s="31">
        <f>+H31+H43</f>
        <v>320113000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208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196074000</v>
      </c>
      <c r="G5" s="3">
        <v>195063000</v>
      </c>
      <c r="H5" s="3">
        <v>203877000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47132000</v>
      </c>
      <c r="G7" s="23">
        <f>SUM(G8:G20)</f>
        <v>56011000</v>
      </c>
      <c r="H7" s="23">
        <f>SUM(H8:H20)</f>
        <v>58496000</v>
      </c>
    </row>
    <row r="8" spans="5:8" ht="13.8" x14ac:dyDescent="0.3">
      <c r="E8" s="24" t="s">
        <v>11</v>
      </c>
      <c r="F8" s="9">
        <v>47132000</v>
      </c>
      <c r="G8" s="9">
        <v>51030000</v>
      </c>
      <c r="H8" s="9">
        <v>53290000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4981000</v>
      </c>
      <c r="H11" s="9">
        <v>5206000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3858000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1800000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2058000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247064000</v>
      </c>
      <c r="G31" s="16">
        <f>+G5+G6+G7+G21</f>
        <v>253074000</v>
      </c>
      <c r="H31" s="16">
        <f>+H5+H6+H7+H21</f>
        <v>264473000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13766000</v>
      </c>
      <c r="G33" s="3">
        <f>SUM(G34:G40)</f>
        <v>12325000</v>
      </c>
      <c r="H33" s="3">
        <f>SUM(H34:H40)</f>
        <v>13639000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13766000</v>
      </c>
      <c r="G35" s="9">
        <v>12325000</v>
      </c>
      <c r="H35" s="9">
        <v>13639000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13766000</v>
      </c>
      <c r="G43" s="29">
        <f>+G33+G41</f>
        <v>12325000</v>
      </c>
      <c r="H43" s="29">
        <f>+H33+H41</f>
        <v>13639000</v>
      </c>
    </row>
    <row r="44" spans="5:8" ht="13.8" x14ac:dyDescent="0.25">
      <c r="E44" s="30" t="s">
        <v>42</v>
      </c>
      <c r="F44" s="31">
        <f>+F31+F43</f>
        <v>260830000</v>
      </c>
      <c r="G44" s="31">
        <f>+G31+G43</f>
        <v>265399000</v>
      </c>
      <c r="H44" s="31">
        <f>+H31+H43</f>
        <v>278112000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209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82737000</v>
      </c>
      <c r="G5" s="3">
        <v>84017000</v>
      </c>
      <c r="H5" s="3">
        <v>87796000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35995000</v>
      </c>
      <c r="G7" s="23">
        <f>SUM(G8:G20)</f>
        <v>32479000</v>
      </c>
      <c r="H7" s="23">
        <f>SUM(H8:H20)</f>
        <v>33795000</v>
      </c>
    </row>
    <row r="8" spans="5:8" ht="13.8" x14ac:dyDescent="0.3">
      <c r="E8" s="24" t="s">
        <v>11</v>
      </c>
      <c r="F8" s="9">
        <v>22495000</v>
      </c>
      <c r="G8" s="9">
        <v>24113000</v>
      </c>
      <c r="H8" s="9">
        <v>25051000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13500000</v>
      </c>
      <c r="G11" s="9">
        <v>8366000</v>
      </c>
      <c r="H11" s="9">
        <v>8744000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8238000</v>
      </c>
      <c r="G21" s="3">
        <f>SUM(G22:G30)</f>
        <v>2400000</v>
      </c>
      <c r="H21" s="3">
        <f>SUM(H22:H30)</f>
        <v>6500000</v>
      </c>
    </row>
    <row r="22" spans="5:8" ht="13.8" x14ac:dyDescent="0.3">
      <c r="E22" s="24" t="s">
        <v>25</v>
      </c>
      <c r="F22" s="25">
        <v>2200000</v>
      </c>
      <c r="G22" s="25">
        <v>2400000</v>
      </c>
      <c r="H22" s="25">
        <v>2500000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2038000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126970000</v>
      </c>
      <c r="G31" s="16">
        <f>+G5+G6+G7+G21</f>
        <v>118896000</v>
      </c>
      <c r="H31" s="16">
        <f>+H5+H6+H7+H21</f>
        <v>128091000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126970000</v>
      </c>
      <c r="G44" s="31">
        <f>+G31+G43</f>
        <v>118896000</v>
      </c>
      <c r="H44" s="31">
        <f>+H31+H43</f>
        <v>128091000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67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399080000</v>
      </c>
      <c r="G5" s="3">
        <v>422725000</v>
      </c>
      <c r="H5" s="3">
        <v>441851000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340217000</v>
      </c>
      <c r="G7" s="23">
        <f>SUM(G8:G20)</f>
        <v>438428000</v>
      </c>
      <c r="H7" s="23">
        <f>SUM(H8:H20)</f>
        <v>478852000</v>
      </c>
    </row>
    <row r="8" spans="5:8" ht="13.8" x14ac:dyDescent="0.3">
      <c r="E8" s="24" t="s">
        <v>11</v>
      </c>
      <c r="F8" s="9">
        <v>186655000</v>
      </c>
      <c r="G8" s="9">
        <v>203459000</v>
      </c>
      <c r="H8" s="9">
        <v>213203000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2562000</v>
      </c>
      <c r="G14" s="25">
        <v>2679000</v>
      </c>
      <c r="H14" s="25">
        <v>2799000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85000000</v>
      </c>
      <c r="G16" s="9">
        <v>175290000</v>
      </c>
      <c r="H16" s="9">
        <v>203000000</v>
      </c>
    </row>
    <row r="17" spans="5:8" ht="13.8" x14ac:dyDescent="0.3">
      <c r="E17" s="24" t="s">
        <v>20</v>
      </c>
      <c r="F17" s="9">
        <v>66000000</v>
      </c>
      <c r="G17" s="9">
        <v>57000000</v>
      </c>
      <c r="H17" s="9">
        <v>59850000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3423000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1500000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1923000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742720000</v>
      </c>
      <c r="G31" s="16">
        <f>+G5+G6+G7+G21</f>
        <v>863153000</v>
      </c>
      <c r="H31" s="16">
        <f>+H5+H6+H7+H21</f>
        <v>922803000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742720000</v>
      </c>
      <c r="G44" s="31">
        <f>+G31+G43</f>
        <v>863153000</v>
      </c>
      <c r="H44" s="31">
        <f>+H31+H43</f>
        <v>922803000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68</v>
      </c>
      <c r="F125" s="14">
        <v>74868000</v>
      </c>
      <c r="G125" s="14">
        <v>81467000</v>
      </c>
      <c r="H125" s="14">
        <v>85151000</v>
      </c>
    </row>
    <row r="126" spans="5:8" x14ac:dyDescent="0.25">
      <c r="E126" s="1" t="s">
        <v>69</v>
      </c>
      <c r="F126" s="14">
        <v>72001000</v>
      </c>
      <c r="G126" s="14">
        <v>78347000</v>
      </c>
      <c r="H126" s="14">
        <v>81890000</v>
      </c>
    </row>
    <row r="127" spans="5:8" x14ac:dyDescent="0.25">
      <c r="E127" s="1" t="s">
        <v>70</v>
      </c>
      <c r="F127" s="14">
        <v>41032000</v>
      </c>
      <c r="G127" s="14">
        <v>44649000</v>
      </c>
      <c r="H127" s="14">
        <v>46668000</v>
      </c>
    </row>
    <row r="128" spans="5:8" x14ac:dyDescent="0.25">
      <c r="E128" s="37" t="s">
        <v>48</v>
      </c>
      <c r="F128" s="36"/>
      <c r="G128" s="36"/>
      <c r="H128" s="36"/>
    </row>
    <row r="129" spans="5:8" x14ac:dyDescent="0.25">
      <c r="E129" s="35" t="s">
        <v>57</v>
      </c>
      <c r="F129" s="36"/>
      <c r="G129" s="36"/>
      <c r="H129" s="36"/>
    </row>
    <row r="130" spans="5:8" x14ac:dyDescent="0.25">
      <c r="E130" s="1" t="s">
        <v>68</v>
      </c>
      <c r="F130" s="14">
        <v>46846000</v>
      </c>
      <c r="G130" s="14">
        <v>49000000</v>
      </c>
      <c r="H130" s="14">
        <v>51216000</v>
      </c>
    </row>
    <row r="131" spans="5:8" x14ac:dyDescent="0.25">
      <c r="E131" s="1" t="s">
        <v>69</v>
      </c>
      <c r="F131" s="14">
        <v>45052000</v>
      </c>
      <c r="G131" s="14">
        <v>47124000</v>
      </c>
      <c r="H131" s="14">
        <v>49255000</v>
      </c>
    </row>
    <row r="132" spans="5:8" x14ac:dyDescent="0.25">
      <c r="E132" s="1" t="s">
        <v>70</v>
      </c>
      <c r="F132" s="14">
        <v>25674000</v>
      </c>
      <c r="G132" s="14">
        <v>26855000</v>
      </c>
      <c r="H132" s="14">
        <v>28070000</v>
      </c>
    </row>
    <row r="133" spans="5:8" x14ac:dyDescent="0.25">
      <c r="E133" s="37" t="s">
        <v>48</v>
      </c>
      <c r="F133" s="36"/>
      <c r="G133" s="36"/>
      <c r="H133" s="36"/>
    </row>
    <row r="134" spans="5:8" x14ac:dyDescent="0.25">
      <c r="E134" s="37" t="s">
        <v>48</v>
      </c>
      <c r="F134" s="36"/>
      <c r="G134" s="36"/>
      <c r="H134" s="36"/>
    </row>
    <row r="135" spans="5:8" x14ac:dyDescent="0.25">
      <c r="E135" s="35" t="s">
        <v>58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1" t="s">
        <v>68</v>
      </c>
      <c r="F137" s="14">
        <v>99898000</v>
      </c>
      <c r="G137" s="14">
        <v>109139000</v>
      </c>
      <c r="H137" s="14">
        <v>114498000</v>
      </c>
    </row>
    <row r="138" spans="5:8" x14ac:dyDescent="0.25">
      <c r="E138" s="1" t="s">
        <v>69</v>
      </c>
      <c r="F138" s="14">
        <v>68839000</v>
      </c>
      <c r="G138" s="14">
        <v>75207000</v>
      </c>
      <c r="H138" s="14">
        <v>78900000</v>
      </c>
    </row>
    <row r="139" spans="5:8" x14ac:dyDescent="0.25">
      <c r="E139" s="1" t="s">
        <v>70</v>
      </c>
      <c r="F139" s="14">
        <v>12917000</v>
      </c>
      <c r="G139" s="14">
        <v>14112000</v>
      </c>
      <c r="H139" s="14">
        <v>14805000</v>
      </c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37" t="s">
        <v>48</v>
      </c>
      <c r="F141" s="36"/>
      <c r="G141" s="36"/>
      <c r="H141" s="36"/>
    </row>
    <row r="142" spans="5:8" x14ac:dyDescent="0.25">
      <c r="E142" s="35" t="s">
        <v>59</v>
      </c>
      <c r="F142" s="36"/>
      <c r="G142" s="36"/>
      <c r="H142" s="36"/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1" t="s">
        <v>68</v>
      </c>
      <c r="F144" s="14">
        <v>22000000</v>
      </c>
      <c r="G144" s="14">
        <v>19000000</v>
      </c>
      <c r="H144" s="14">
        <v>19900000</v>
      </c>
    </row>
    <row r="145" spans="5:8" x14ac:dyDescent="0.25">
      <c r="E145" s="1" t="s">
        <v>69</v>
      </c>
      <c r="F145" s="14">
        <v>22000000</v>
      </c>
      <c r="G145" s="14">
        <v>19000000</v>
      </c>
      <c r="H145" s="14">
        <v>20050000</v>
      </c>
    </row>
    <row r="146" spans="5:8" x14ac:dyDescent="0.25">
      <c r="E146" s="1" t="s">
        <v>70</v>
      </c>
      <c r="F146" s="14">
        <v>22000000</v>
      </c>
      <c r="G146" s="14">
        <v>19000000</v>
      </c>
      <c r="H146" s="14">
        <v>19900000</v>
      </c>
    </row>
    <row r="147" spans="5:8" x14ac:dyDescent="0.25">
      <c r="F147" s="17"/>
      <c r="G147" s="17"/>
      <c r="H147" s="17"/>
    </row>
    <row r="148" spans="5:8" x14ac:dyDescent="0.25">
      <c r="F148" s="17"/>
      <c r="G148" s="17"/>
      <c r="H148" s="17"/>
    </row>
    <row r="149" spans="5:8" x14ac:dyDescent="0.25">
      <c r="F149" s="17"/>
      <c r="G149" s="17"/>
      <c r="H149" s="17"/>
    </row>
    <row r="150" spans="5:8" x14ac:dyDescent="0.25">
      <c r="F150" s="17"/>
      <c r="G150" s="17"/>
      <c r="H150" s="17"/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8:H128"/>
    <mergeCell ref="E129:H129"/>
    <mergeCell ref="E133:H133"/>
    <mergeCell ref="E142:H142"/>
    <mergeCell ref="E143:H143"/>
    <mergeCell ref="E134:H134"/>
    <mergeCell ref="E135:H135"/>
    <mergeCell ref="E136:H136"/>
    <mergeCell ref="E140:H140"/>
    <mergeCell ref="E141:H141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E1:H250"/>
  <sheetViews>
    <sheetView showGridLines="0" workbookViewId="0">
      <selection activeCell="K10" sqref="K10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355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1637749000</v>
      </c>
      <c r="G5" s="3">
        <v>1739300000</v>
      </c>
      <c r="H5" s="3">
        <v>1817952000</v>
      </c>
    </row>
    <row r="6" spans="5:8" ht="13.8" x14ac:dyDescent="0.3">
      <c r="E6" s="22" t="s">
        <v>9</v>
      </c>
      <c r="F6" s="3">
        <v>861978000</v>
      </c>
      <c r="G6" s="3"/>
      <c r="H6" s="3"/>
    </row>
    <row r="7" spans="5:8" ht="13.8" x14ac:dyDescent="0.25">
      <c r="E7" s="20" t="s">
        <v>10</v>
      </c>
      <c r="F7" s="23">
        <f>SUM(F8:F20)</f>
        <v>1778729000</v>
      </c>
      <c r="G7" s="23">
        <f>SUM(G8:G20)</f>
        <v>1433558000</v>
      </c>
      <c r="H7" s="23">
        <f>SUM(H8:H20)</f>
        <v>1507920000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>
        <v>663817000</v>
      </c>
      <c r="G9" s="9">
        <v>694121000</v>
      </c>
      <c r="H9" s="9">
        <v>725509000</v>
      </c>
    </row>
    <row r="10" spans="5:8" ht="13.8" x14ac:dyDescent="0.3">
      <c r="E10" s="24" t="s">
        <v>13</v>
      </c>
      <c r="F10" s="25">
        <v>298225000</v>
      </c>
      <c r="G10" s="25">
        <v>305631000</v>
      </c>
      <c r="H10" s="25">
        <v>324803000</v>
      </c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>
        <v>48800000</v>
      </c>
      <c r="G13" s="25">
        <v>38606000</v>
      </c>
      <c r="H13" s="25">
        <v>44537000</v>
      </c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390000000</v>
      </c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>
        <v>377887000</v>
      </c>
      <c r="G20" s="9">
        <v>395200000</v>
      </c>
      <c r="H20" s="9">
        <v>413071000</v>
      </c>
    </row>
    <row r="21" spans="5:8" ht="13.8" x14ac:dyDescent="0.25">
      <c r="E21" s="20" t="s">
        <v>24</v>
      </c>
      <c r="F21" s="3">
        <f>SUM(F22:F30)</f>
        <v>19357000</v>
      </c>
      <c r="G21" s="3">
        <f>SUM(G22:G30)</f>
        <v>20100000</v>
      </c>
      <c r="H21" s="3">
        <f>SUM(H22:H30)</f>
        <v>21400000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2457000</v>
      </c>
      <c r="G24" s="9"/>
      <c r="H24" s="9"/>
    </row>
    <row r="25" spans="5:8" ht="13.8" x14ac:dyDescent="0.3">
      <c r="E25" s="24" t="s">
        <v>28</v>
      </c>
      <c r="F25" s="9">
        <v>8900000</v>
      </c>
      <c r="G25" s="9">
        <v>10400000</v>
      </c>
      <c r="H25" s="9">
        <v>11000000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7000000</v>
      </c>
      <c r="G27" s="9">
        <v>8500000</v>
      </c>
      <c r="H27" s="9">
        <v>9000000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4297813000</v>
      </c>
      <c r="G31" s="16">
        <f>+G5+G6+G7+G21</f>
        <v>3192958000</v>
      </c>
      <c r="H31" s="16">
        <f>+H5+H6+H7+H21</f>
        <v>3347272000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4000000</v>
      </c>
      <c r="G33" s="3">
        <f>SUM(G34:G40)</f>
        <v>5000000</v>
      </c>
      <c r="H33" s="3">
        <f>SUM(H34:H40)</f>
        <v>5000000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>
        <v>4000000</v>
      </c>
      <c r="G36" s="9">
        <v>5000000</v>
      </c>
      <c r="H36" s="9">
        <v>5000000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4000000</v>
      </c>
      <c r="G43" s="29">
        <f>+G33+G41</f>
        <v>5000000</v>
      </c>
      <c r="H43" s="29">
        <f>+H33+H41</f>
        <v>5000000</v>
      </c>
    </row>
    <row r="44" spans="5:8" ht="13.8" x14ac:dyDescent="0.25">
      <c r="E44" s="30" t="s">
        <v>42</v>
      </c>
      <c r="F44" s="31">
        <f>+F31+F43</f>
        <v>4301813000</v>
      </c>
      <c r="G44" s="31">
        <f>+G31+G43</f>
        <v>3197958000</v>
      </c>
      <c r="H44" s="31">
        <f>+H31+H43</f>
        <v>3352272000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210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344827000</v>
      </c>
      <c r="G5" s="3">
        <v>342387000</v>
      </c>
      <c r="H5" s="3">
        <v>357854000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79048000</v>
      </c>
      <c r="G7" s="23">
        <f>SUM(G8:G20)</f>
        <v>81536000</v>
      </c>
      <c r="H7" s="23">
        <f>SUM(H8:H20)</f>
        <v>85261000</v>
      </c>
    </row>
    <row r="8" spans="5:8" ht="13.8" x14ac:dyDescent="0.3">
      <c r="E8" s="24" t="s">
        <v>11</v>
      </c>
      <c r="F8" s="9">
        <v>67274000</v>
      </c>
      <c r="G8" s="9">
        <v>73035000</v>
      </c>
      <c r="H8" s="9">
        <v>76376000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3660000</v>
      </c>
      <c r="G11" s="9">
        <v>8501000</v>
      </c>
      <c r="H11" s="9">
        <v>8885000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8114000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4716000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1716000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428591000</v>
      </c>
      <c r="G31" s="16">
        <f>+G5+G6+G7+G21</f>
        <v>426923000</v>
      </c>
      <c r="H31" s="16">
        <f>+H5+H6+H7+H21</f>
        <v>446215000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27713000</v>
      </c>
      <c r="G33" s="3">
        <f>SUM(G34:G40)</f>
        <v>14896000</v>
      </c>
      <c r="H33" s="3">
        <f>SUM(H34:H40)</f>
        <v>24033000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27713000</v>
      </c>
      <c r="G35" s="9">
        <v>14896000</v>
      </c>
      <c r="H35" s="9">
        <v>24033000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27713000</v>
      </c>
      <c r="G43" s="29">
        <f>+G33+G41</f>
        <v>14896000</v>
      </c>
      <c r="H43" s="29">
        <f>+H33+H41</f>
        <v>24033000</v>
      </c>
    </row>
    <row r="44" spans="5:8" ht="13.8" x14ac:dyDescent="0.25">
      <c r="E44" s="30" t="s">
        <v>42</v>
      </c>
      <c r="F44" s="31">
        <f>+F31+F43</f>
        <v>456304000</v>
      </c>
      <c r="G44" s="31">
        <f>+G31+G43</f>
        <v>441819000</v>
      </c>
      <c r="H44" s="31">
        <f>+H31+H43</f>
        <v>470248000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211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203130000</v>
      </c>
      <c r="G5" s="3">
        <v>201950000</v>
      </c>
      <c r="H5" s="3">
        <v>211068000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82549000</v>
      </c>
      <c r="G7" s="23">
        <f>SUM(G8:G20)</f>
        <v>63329000</v>
      </c>
      <c r="H7" s="23">
        <f>SUM(H8:H20)</f>
        <v>66123000</v>
      </c>
    </row>
    <row r="8" spans="5:8" ht="13.8" x14ac:dyDescent="0.3">
      <c r="E8" s="24" t="s">
        <v>11</v>
      </c>
      <c r="F8" s="9">
        <v>41914000</v>
      </c>
      <c r="G8" s="9">
        <v>45329000</v>
      </c>
      <c r="H8" s="9">
        <v>47309000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15000000</v>
      </c>
      <c r="G11" s="9">
        <v>18000000</v>
      </c>
      <c r="H11" s="9">
        <v>18814000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25635000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4464000</v>
      </c>
      <c r="G21" s="3">
        <f>SUM(G22:G30)</f>
        <v>2700000</v>
      </c>
      <c r="H21" s="3">
        <f>SUM(H22:H30)</f>
        <v>2800000</v>
      </c>
    </row>
    <row r="22" spans="5:8" ht="13.8" x14ac:dyDescent="0.3">
      <c r="E22" s="24" t="s">
        <v>25</v>
      </c>
      <c r="F22" s="25">
        <v>2600000</v>
      </c>
      <c r="G22" s="25">
        <v>2700000</v>
      </c>
      <c r="H22" s="25">
        <v>2800000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1864000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290143000</v>
      </c>
      <c r="G31" s="16">
        <f>+G5+G6+G7+G21</f>
        <v>267979000</v>
      </c>
      <c r="H31" s="16">
        <f>+H5+H6+H7+H21</f>
        <v>279991000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909000</v>
      </c>
      <c r="G33" s="3">
        <f>SUM(G34:G40)</f>
        <v>5850000</v>
      </c>
      <c r="H33" s="3">
        <f>SUM(H34:H40)</f>
        <v>15287000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909000</v>
      </c>
      <c r="G35" s="9">
        <v>5850000</v>
      </c>
      <c r="H35" s="9">
        <v>15287000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909000</v>
      </c>
      <c r="G43" s="29">
        <f>+G33+G41</f>
        <v>5850000</v>
      </c>
      <c r="H43" s="29">
        <f>+H33+H41</f>
        <v>15287000</v>
      </c>
    </row>
    <row r="44" spans="5:8" ht="13.8" x14ac:dyDescent="0.25">
      <c r="E44" s="30" t="s">
        <v>42</v>
      </c>
      <c r="F44" s="31">
        <f>+F31+F43</f>
        <v>291052000</v>
      </c>
      <c r="G44" s="31">
        <f>+G31+G43</f>
        <v>273829000</v>
      </c>
      <c r="H44" s="31">
        <f>+H31+H43</f>
        <v>295278000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212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347318000</v>
      </c>
      <c r="G5" s="3">
        <v>345078000</v>
      </c>
      <c r="H5" s="3">
        <v>360666000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171215000</v>
      </c>
      <c r="G7" s="23">
        <f>SUM(G8:G20)</f>
        <v>95686000</v>
      </c>
      <c r="H7" s="23">
        <f>SUM(H8:H20)</f>
        <v>99859000</v>
      </c>
    </row>
    <row r="8" spans="5:8" ht="13.8" x14ac:dyDescent="0.3">
      <c r="E8" s="24" t="s">
        <v>11</v>
      </c>
      <c r="F8" s="9">
        <v>85145000</v>
      </c>
      <c r="G8" s="9">
        <v>81743000</v>
      </c>
      <c r="H8" s="9">
        <v>85512000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40810000</v>
      </c>
      <c r="G11" s="9">
        <v>8943000</v>
      </c>
      <c r="H11" s="9">
        <v>9347000</v>
      </c>
    </row>
    <row r="12" spans="5:8" ht="13.8" x14ac:dyDescent="0.3">
      <c r="E12" s="24" t="s">
        <v>15</v>
      </c>
      <c r="F12" s="9">
        <v>10000000</v>
      </c>
      <c r="G12" s="9">
        <v>5000000</v>
      </c>
      <c r="H12" s="9">
        <v>5000000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35260000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3450000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1700000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1750000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521983000</v>
      </c>
      <c r="G31" s="16">
        <f>+G5+G6+G7+G21</f>
        <v>442764000</v>
      </c>
      <c r="H31" s="16">
        <f>+H5+H6+H7+H21</f>
        <v>462625000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15116000</v>
      </c>
      <c r="G33" s="3">
        <f>SUM(G34:G40)</f>
        <v>32139000</v>
      </c>
      <c r="H33" s="3">
        <f>SUM(H34:H40)</f>
        <v>110730000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14116000</v>
      </c>
      <c r="G35" s="9">
        <v>31139000</v>
      </c>
      <c r="H35" s="9">
        <v>109730000</v>
      </c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15116000</v>
      </c>
      <c r="G43" s="29">
        <f>+G33+G41</f>
        <v>32139000</v>
      </c>
      <c r="H43" s="29">
        <f>+H33+H41</f>
        <v>110730000</v>
      </c>
    </row>
    <row r="44" spans="5:8" ht="13.8" x14ac:dyDescent="0.25">
      <c r="E44" s="30" t="s">
        <v>42</v>
      </c>
      <c r="F44" s="31">
        <f>+F31+F43</f>
        <v>537099000</v>
      </c>
      <c r="G44" s="31">
        <f>+G31+G43</f>
        <v>474903000</v>
      </c>
      <c r="H44" s="31">
        <f>+H31+H43</f>
        <v>573355000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213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239367000</v>
      </c>
      <c r="G5" s="3">
        <v>237386000</v>
      </c>
      <c r="H5" s="3">
        <v>248101000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98814000</v>
      </c>
      <c r="G7" s="23">
        <f>SUM(G8:G20)</f>
        <v>69378000</v>
      </c>
      <c r="H7" s="23">
        <f>SUM(H8:H20)</f>
        <v>72499000</v>
      </c>
    </row>
    <row r="8" spans="5:8" ht="13.8" x14ac:dyDescent="0.3">
      <c r="E8" s="24" t="s">
        <v>11</v>
      </c>
      <c r="F8" s="9">
        <v>54377000</v>
      </c>
      <c r="G8" s="9">
        <v>58944000</v>
      </c>
      <c r="H8" s="9">
        <v>61593000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19400000</v>
      </c>
      <c r="G11" s="9">
        <v>10434000</v>
      </c>
      <c r="H11" s="9">
        <v>10906000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25037000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4282000</v>
      </c>
      <c r="G21" s="3">
        <f>SUM(G22:G30)</f>
        <v>2500000</v>
      </c>
      <c r="H21" s="3">
        <f>SUM(H22:H30)</f>
        <v>2600000</v>
      </c>
    </row>
    <row r="22" spans="5:8" ht="13.8" x14ac:dyDescent="0.3">
      <c r="E22" s="24" t="s">
        <v>25</v>
      </c>
      <c r="F22" s="25">
        <v>2300000</v>
      </c>
      <c r="G22" s="25">
        <v>2500000</v>
      </c>
      <c r="H22" s="25">
        <v>2600000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1982000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342463000</v>
      </c>
      <c r="G31" s="16">
        <f>+G5+G6+G7+G21</f>
        <v>309264000</v>
      </c>
      <c r="H31" s="16">
        <f>+H5+H6+H7+H21</f>
        <v>323200000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26888000</v>
      </c>
      <c r="G33" s="3">
        <f>SUM(G34:G40)</f>
        <v>49912000</v>
      </c>
      <c r="H33" s="3">
        <f>SUM(H34:H40)</f>
        <v>11710000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26888000</v>
      </c>
      <c r="G35" s="9">
        <v>49912000</v>
      </c>
      <c r="H35" s="9">
        <v>11710000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26888000</v>
      </c>
      <c r="G43" s="29">
        <f>+G33+G41</f>
        <v>49912000</v>
      </c>
      <c r="H43" s="29">
        <f>+H33+H41</f>
        <v>11710000</v>
      </c>
    </row>
    <row r="44" spans="5:8" ht="13.8" x14ac:dyDescent="0.25">
      <c r="E44" s="30" t="s">
        <v>42</v>
      </c>
      <c r="F44" s="31">
        <f>+F31+F43</f>
        <v>369351000</v>
      </c>
      <c r="G44" s="31">
        <f>+G31+G43</f>
        <v>359176000</v>
      </c>
      <c r="H44" s="31">
        <f>+H31+H43</f>
        <v>334910000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214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464894000</v>
      </c>
      <c r="G5" s="3">
        <v>466344000</v>
      </c>
      <c r="H5" s="3">
        <v>487511000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153565000</v>
      </c>
      <c r="G7" s="23">
        <f>SUM(G8:G20)</f>
        <v>133166000</v>
      </c>
      <c r="H7" s="23">
        <f>SUM(H8:H20)</f>
        <v>140627000</v>
      </c>
    </row>
    <row r="8" spans="5:8" ht="13.8" x14ac:dyDescent="0.3">
      <c r="E8" s="24" t="s">
        <v>11</v>
      </c>
      <c r="F8" s="9">
        <v>107297000</v>
      </c>
      <c r="G8" s="9">
        <v>116760000</v>
      </c>
      <c r="H8" s="9">
        <v>122247000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4480000</v>
      </c>
      <c r="G11" s="9">
        <v>14906000</v>
      </c>
      <c r="H11" s="9">
        <v>15580000</v>
      </c>
    </row>
    <row r="12" spans="5:8" ht="13.8" x14ac:dyDescent="0.3">
      <c r="E12" s="24" t="s">
        <v>15</v>
      </c>
      <c r="F12" s="9">
        <v>2600000</v>
      </c>
      <c r="G12" s="9">
        <v>1500000</v>
      </c>
      <c r="H12" s="9">
        <v>2800000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39188000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13734000</v>
      </c>
      <c r="G21" s="3">
        <f>SUM(G22:G30)</f>
        <v>12100000</v>
      </c>
      <c r="H21" s="3">
        <f>SUM(H22:H30)</f>
        <v>12200000</v>
      </c>
    </row>
    <row r="22" spans="5:8" ht="13.8" x14ac:dyDescent="0.3">
      <c r="E22" s="24" t="s">
        <v>25</v>
      </c>
      <c r="F22" s="25">
        <v>2800000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2934000</v>
      </c>
      <c r="G24" s="9"/>
      <c r="H24" s="9"/>
    </row>
    <row r="25" spans="5:8" ht="13.8" x14ac:dyDescent="0.3">
      <c r="E25" s="24" t="s">
        <v>28</v>
      </c>
      <c r="F25" s="9">
        <v>4000000</v>
      </c>
      <c r="G25" s="9">
        <v>5100000</v>
      </c>
      <c r="H25" s="9">
        <v>5100000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4000000</v>
      </c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632193000</v>
      </c>
      <c r="G31" s="16">
        <f>+G5+G6+G7+G21</f>
        <v>611610000</v>
      </c>
      <c r="H31" s="16">
        <f>+H5+H6+H7+H21</f>
        <v>640338000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34127000</v>
      </c>
      <c r="G33" s="3">
        <f>SUM(G34:G40)</f>
        <v>22475000</v>
      </c>
      <c r="H33" s="3">
        <f>SUM(H34:H40)</f>
        <v>29346000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34027000</v>
      </c>
      <c r="G35" s="9">
        <v>21475000</v>
      </c>
      <c r="H35" s="9">
        <v>28346000</v>
      </c>
    </row>
    <row r="36" spans="5:8" ht="13.8" x14ac:dyDescent="0.3">
      <c r="E36" s="24" t="s">
        <v>38</v>
      </c>
      <c r="F36" s="9">
        <v>100000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34127000</v>
      </c>
      <c r="G43" s="29">
        <f>+G33+G41</f>
        <v>22475000</v>
      </c>
      <c r="H43" s="29">
        <f>+H33+H41</f>
        <v>29346000</v>
      </c>
    </row>
    <row r="44" spans="5:8" ht="13.8" x14ac:dyDescent="0.25">
      <c r="E44" s="30" t="s">
        <v>42</v>
      </c>
      <c r="F44" s="31">
        <f>+F31+F43</f>
        <v>666320000</v>
      </c>
      <c r="G44" s="31">
        <f>+G31+G43</f>
        <v>634085000</v>
      </c>
      <c r="H44" s="31">
        <f>+H31+H43</f>
        <v>669684000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71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1266988000</v>
      </c>
      <c r="G5" s="3">
        <v>1346030000</v>
      </c>
      <c r="H5" s="3">
        <v>1406920000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1102925000</v>
      </c>
      <c r="G7" s="23">
        <f>SUM(G8:G20)</f>
        <v>1104413000</v>
      </c>
      <c r="H7" s="23">
        <f>SUM(H8:H20)</f>
        <v>957030000</v>
      </c>
    </row>
    <row r="8" spans="5:8" ht="13.8" x14ac:dyDescent="0.3">
      <c r="E8" s="24" t="s">
        <v>11</v>
      </c>
      <c r="F8" s="9">
        <v>754481000</v>
      </c>
      <c r="G8" s="9">
        <v>823811000</v>
      </c>
      <c r="H8" s="9">
        <v>864017000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3444000</v>
      </c>
      <c r="G14" s="25">
        <v>3602000</v>
      </c>
      <c r="H14" s="25">
        <v>3763000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250000000</v>
      </c>
      <c r="G16" s="9">
        <v>192000000</v>
      </c>
      <c r="H16" s="9"/>
    </row>
    <row r="17" spans="5:8" ht="13.8" x14ac:dyDescent="0.3">
      <c r="E17" s="24" t="s">
        <v>20</v>
      </c>
      <c r="F17" s="9">
        <v>95000000</v>
      </c>
      <c r="G17" s="9">
        <v>85000000</v>
      </c>
      <c r="H17" s="9">
        <v>89250000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5628000</v>
      </c>
      <c r="G21" s="3">
        <f>SUM(G22:G30)</f>
        <v>2200000</v>
      </c>
      <c r="H21" s="3">
        <f>SUM(H22:H30)</f>
        <v>2300000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3628000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2375541000</v>
      </c>
      <c r="G31" s="16">
        <f>+G5+G6+G7+G21</f>
        <v>2452643000</v>
      </c>
      <c r="H31" s="16">
        <f>+H5+H6+H7+H21</f>
        <v>2366250000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2375541000</v>
      </c>
      <c r="G44" s="31">
        <f>+G31+G43</f>
        <v>2452643000</v>
      </c>
      <c r="H44" s="31">
        <f>+H31+H43</f>
        <v>2366250000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72</v>
      </c>
      <c r="F125" s="14">
        <v>127056000</v>
      </c>
      <c r="G125" s="14">
        <v>138254000</v>
      </c>
      <c r="H125" s="14">
        <v>144506000</v>
      </c>
    </row>
    <row r="126" spans="5:8" x14ac:dyDescent="0.25">
      <c r="E126" s="1" t="s">
        <v>73</v>
      </c>
      <c r="F126" s="14">
        <v>73609000</v>
      </c>
      <c r="G126" s="14">
        <v>80097000</v>
      </c>
      <c r="H126" s="14">
        <v>83719000</v>
      </c>
    </row>
    <row r="127" spans="5:8" x14ac:dyDescent="0.25">
      <c r="E127" s="1" t="s">
        <v>74</v>
      </c>
      <c r="F127" s="14">
        <v>129661000</v>
      </c>
      <c r="G127" s="14">
        <v>141089000</v>
      </c>
      <c r="H127" s="14">
        <v>147469000</v>
      </c>
    </row>
    <row r="128" spans="5:8" x14ac:dyDescent="0.25">
      <c r="E128" s="1" t="s">
        <v>75</v>
      </c>
      <c r="F128" s="14">
        <v>83370000</v>
      </c>
      <c r="G128" s="14">
        <v>90718000</v>
      </c>
      <c r="H128" s="14">
        <v>94820000</v>
      </c>
    </row>
    <row r="129" spans="5:8" x14ac:dyDescent="0.25">
      <c r="E129" s="1" t="s">
        <v>76</v>
      </c>
      <c r="F129" s="14">
        <v>222567000</v>
      </c>
      <c r="G129" s="14">
        <v>242183000</v>
      </c>
      <c r="H129" s="14">
        <v>253135000</v>
      </c>
    </row>
    <row r="130" spans="5:8" x14ac:dyDescent="0.25">
      <c r="E130" s="37" t="s">
        <v>48</v>
      </c>
      <c r="F130" s="36"/>
      <c r="G130" s="36"/>
      <c r="H130" s="36"/>
    </row>
    <row r="131" spans="5:8" x14ac:dyDescent="0.25">
      <c r="E131" s="35" t="s">
        <v>57</v>
      </c>
      <c r="F131" s="36"/>
      <c r="G131" s="36"/>
      <c r="H131" s="36"/>
    </row>
    <row r="132" spans="5:8" x14ac:dyDescent="0.25">
      <c r="E132" s="1" t="s">
        <v>72</v>
      </c>
      <c r="F132" s="14">
        <v>79500000</v>
      </c>
      <c r="G132" s="14">
        <v>83157000</v>
      </c>
      <c r="H132" s="14">
        <v>86917000</v>
      </c>
    </row>
    <row r="133" spans="5:8" x14ac:dyDescent="0.25">
      <c r="E133" s="1" t="s">
        <v>73</v>
      </c>
      <c r="F133" s="14">
        <v>46058000</v>
      </c>
      <c r="G133" s="14">
        <v>48176000</v>
      </c>
      <c r="H133" s="14">
        <v>50355000</v>
      </c>
    </row>
    <row r="134" spans="5:8" x14ac:dyDescent="0.25">
      <c r="E134" s="1" t="s">
        <v>74</v>
      </c>
      <c r="F134" s="14">
        <v>81130000</v>
      </c>
      <c r="G134" s="14">
        <v>84861000</v>
      </c>
      <c r="H134" s="14">
        <v>88699000</v>
      </c>
    </row>
    <row r="135" spans="5:8" x14ac:dyDescent="0.25">
      <c r="E135" s="1" t="s">
        <v>75</v>
      </c>
      <c r="F135" s="14">
        <v>52165000</v>
      </c>
      <c r="G135" s="14">
        <v>54564000</v>
      </c>
      <c r="H135" s="14">
        <v>57032000</v>
      </c>
    </row>
    <row r="136" spans="5:8" x14ac:dyDescent="0.25">
      <c r="E136" s="1" t="s">
        <v>76</v>
      </c>
      <c r="F136" s="14">
        <v>139261000</v>
      </c>
      <c r="G136" s="14">
        <v>145667000</v>
      </c>
      <c r="H136" s="14">
        <v>152254000</v>
      </c>
    </row>
    <row r="137" spans="5:8" x14ac:dyDescent="0.25">
      <c r="E137" s="37" t="s">
        <v>48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35" t="s">
        <v>58</v>
      </c>
      <c r="F139" s="36"/>
      <c r="G139" s="36"/>
      <c r="H139" s="36"/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1" t="s">
        <v>72</v>
      </c>
      <c r="F141" s="14">
        <v>169429000</v>
      </c>
      <c r="G141" s="14">
        <v>185102000</v>
      </c>
      <c r="H141" s="14">
        <v>194191000</v>
      </c>
    </row>
    <row r="142" spans="5:8" x14ac:dyDescent="0.25">
      <c r="E142" s="1" t="s">
        <v>73</v>
      </c>
      <c r="F142" s="14">
        <v>96350000</v>
      </c>
      <c r="G142" s="14">
        <v>105263000</v>
      </c>
      <c r="H142" s="14">
        <v>110431000</v>
      </c>
    </row>
    <row r="143" spans="5:8" x14ac:dyDescent="0.25">
      <c r="E143" s="1" t="s">
        <v>74</v>
      </c>
      <c r="F143" s="14">
        <v>173439000</v>
      </c>
      <c r="G143" s="14">
        <v>189483000</v>
      </c>
      <c r="H143" s="14">
        <v>198787000</v>
      </c>
    </row>
    <row r="144" spans="5:8" x14ac:dyDescent="0.25">
      <c r="E144" s="1" t="s">
        <v>75</v>
      </c>
      <c r="F144" s="14">
        <v>109073000</v>
      </c>
      <c r="G144" s="14">
        <v>119162000</v>
      </c>
      <c r="H144" s="14">
        <v>125013000</v>
      </c>
    </row>
    <row r="145" spans="5:8" x14ac:dyDescent="0.25">
      <c r="E145" s="1" t="s">
        <v>76</v>
      </c>
      <c r="F145" s="14">
        <v>201191000</v>
      </c>
      <c r="G145" s="14">
        <v>219802000</v>
      </c>
      <c r="H145" s="14">
        <v>230595000</v>
      </c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37" t="s">
        <v>48</v>
      </c>
      <c r="F147" s="36"/>
      <c r="G147" s="36"/>
      <c r="H147" s="36"/>
    </row>
    <row r="148" spans="5:8" x14ac:dyDescent="0.25">
      <c r="E148" s="35" t="s">
        <v>59</v>
      </c>
      <c r="F148" s="36"/>
      <c r="G148" s="36"/>
      <c r="H148" s="36"/>
    </row>
    <row r="149" spans="5:8" x14ac:dyDescent="0.25">
      <c r="E149" s="37" t="s">
        <v>48</v>
      </c>
      <c r="F149" s="36"/>
      <c r="G149" s="36"/>
      <c r="H149" s="36"/>
    </row>
    <row r="150" spans="5:8" x14ac:dyDescent="0.25">
      <c r="E150" s="1" t="s">
        <v>72</v>
      </c>
      <c r="F150" s="14">
        <v>35000000</v>
      </c>
      <c r="G150" s="14">
        <v>23000000</v>
      </c>
      <c r="H150" s="14">
        <v>20000000</v>
      </c>
    </row>
    <row r="151" spans="5:8" x14ac:dyDescent="0.25">
      <c r="E151" s="1" t="s">
        <v>73</v>
      </c>
      <c r="F151" s="14">
        <v>8000000</v>
      </c>
      <c r="G151" s="14">
        <v>14000000</v>
      </c>
      <c r="H151" s="14">
        <v>16050000</v>
      </c>
    </row>
    <row r="152" spans="5:8" x14ac:dyDescent="0.25">
      <c r="E152" s="1" t="s">
        <v>74</v>
      </c>
      <c r="F152" s="14">
        <v>8000000</v>
      </c>
      <c r="G152" s="14">
        <v>14000000</v>
      </c>
      <c r="H152" s="14">
        <v>16100000</v>
      </c>
    </row>
    <row r="153" spans="5:8" x14ac:dyDescent="0.25">
      <c r="E153" s="1" t="s">
        <v>75</v>
      </c>
      <c r="F153" s="14">
        <v>32000000</v>
      </c>
      <c r="G153" s="14">
        <v>21000000</v>
      </c>
      <c r="H153" s="14">
        <v>20000000</v>
      </c>
    </row>
    <row r="154" spans="5:8" x14ac:dyDescent="0.25">
      <c r="E154" s="1" t="s">
        <v>76</v>
      </c>
      <c r="F154" s="14">
        <v>12000000</v>
      </c>
      <c r="G154" s="14">
        <v>13000000</v>
      </c>
      <c r="H154" s="14">
        <v>17100000</v>
      </c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30:H130"/>
    <mergeCell ref="E131:H131"/>
    <mergeCell ref="E137:H137"/>
    <mergeCell ref="E148:H148"/>
    <mergeCell ref="E149:H149"/>
    <mergeCell ref="E138:H138"/>
    <mergeCell ref="E139:H139"/>
    <mergeCell ref="E140:H140"/>
    <mergeCell ref="E146:H146"/>
    <mergeCell ref="E147:H147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215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319324000</v>
      </c>
      <c r="G5" s="3">
        <v>317618000</v>
      </c>
      <c r="H5" s="3">
        <v>331972000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105773000</v>
      </c>
      <c r="G7" s="23">
        <f>SUM(G8:G20)</f>
        <v>85831000</v>
      </c>
      <c r="H7" s="23">
        <f>SUM(H8:H20)</f>
        <v>89722000</v>
      </c>
    </row>
    <row r="8" spans="5:8" ht="13.8" x14ac:dyDescent="0.3">
      <c r="E8" s="24" t="s">
        <v>11</v>
      </c>
      <c r="F8" s="9">
        <v>60681000</v>
      </c>
      <c r="G8" s="9">
        <v>65831000</v>
      </c>
      <c r="H8" s="9">
        <v>68818000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20549000</v>
      </c>
      <c r="G11" s="9">
        <v>20000000</v>
      </c>
      <c r="H11" s="9">
        <v>20904000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24543000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4780000</v>
      </c>
      <c r="G21" s="3">
        <f>SUM(G22:G30)</f>
        <v>2000000</v>
      </c>
      <c r="H21" s="3">
        <f>SUM(H22:H30)</f>
        <v>2200000</v>
      </c>
    </row>
    <row r="22" spans="5:8" ht="13.8" x14ac:dyDescent="0.3">
      <c r="E22" s="24" t="s">
        <v>25</v>
      </c>
      <c r="F22" s="25">
        <v>1800000</v>
      </c>
      <c r="G22" s="25">
        <v>2000000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2980000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429877000</v>
      </c>
      <c r="G31" s="16">
        <f>+G5+G6+G7+G21</f>
        <v>405449000</v>
      </c>
      <c r="H31" s="16">
        <f>+H5+H6+H7+H21</f>
        <v>423894000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1835000</v>
      </c>
      <c r="G33" s="3">
        <f>SUM(G34:G40)</f>
        <v>19513000</v>
      </c>
      <c r="H33" s="3">
        <f>SUM(H34:H40)</f>
        <v>17992000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1835000</v>
      </c>
      <c r="G35" s="9">
        <v>19513000</v>
      </c>
      <c r="H35" s="9">
        <v>17992000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1835000</v>
      </c>
      <c r="G43" s="29">
        <f>+G33+G41</f>
        <v>19513000</v>
      </c>
      <c r="H43" s="29">
        <f>+H33+H41</f>
        <v>17992000</v>
      </c>
    </row>
    <row r="44" spans="5:8" ht="13.8" x14ac:dyDescent="0.25">
      <c r="E44" s="30" t="s">
        <v>42</v>
      </c>
      <c r="F44" s="31">
        <f>+F31+F43</f>
        <v>431712000</v>
      </c>
      <c r="G44" s="31">
        <f>+G31+G43</f>
        <v>424962000</v>
      </c>
      <c r="H44" s="31">
        <f>+H31+H43</f>
        <v>441886000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216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288295000</v>
      </c>
      <c r="G5" s="3">
        <v>286246000</v>
      </c>
      <c r="H5" s="3">
        <v>299173000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98914000</v>
      </c>
      <c r="G7" s="23">
        <f>SUM(G8:G20)</f>
        <v>79915000</v>
      </c>
      <c r="H7" s="23">
        <f>SUM(H8:H20)</f>
        <v>83524000</v>
      </c>
    </row>
    <row r="8" spans="5:8" ht="13.8" x14ac:dyDescent="0.3">
      <c r="E8" s="24" t="s">
        <v>11</v>
      </c>
      <c r="F8" s="9">
        <v>57096000</v>
      </c>
      <c r="G8" s="9">
        <v>61915000</v>
      </c>
      <c r="H8" s="9">
        <v>64710000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14970000</v>
      </c>
      <c r="G11" s="9">
        <v>18000000</v>
      </c>
      <c r="H11" s="9">
        <v>18814000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26848000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4573000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1800000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2773000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391782000</v>
      </c>
      <c r="G31" s="16">
        <f>+G5+G6+G7+G21</f>
        <v>368161000</v>
      </c>
      <c r="H31" s="16">
        <f>+H5+H6+H7+H21</f>
        <v>384797000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39067000</v>
      </c>
      <c r="G33" s="3">
        <f>SUM(G34:G40)</f>
        <v>20900000</v>
      </c>
      <c r="H33" s="3">
        <f>SUM(H34:H40)</f>
        <v>26439000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39067000</v>
      </c>
      <c r="G35" s="9">
        <v>20900000</v>
      </c>
      <c r="H35" s="9">
        <v>26439000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39067000</v>
      </c>
      <c r="G43" s="29">
        <f>+G33+G41</f>
        <v>20900000</v>
      </c>
      <c r="H43" s="29">
        <f>+H33+H41</f>
        <v>26439000</v>
      </c>
    </row>
    <row r="44" spans="5:8" ht="13.8" x14ac:dyDescent="0.25">
      <c r="E44" s="30" t="s">
        <v>42</v>
      </c>
      <c r="F44" s="31">
        <f>+F31+F43</f>
        <v>430849000</v>
      </c>
      <c r="G44" s="31">
        <f>+G31+G43</f>
        <v>389061000</v>
      </c>
      <c r="H44" s="31">
        <f>+H31+H43</f>
        <v>411236000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217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357855000</v>
      </c>
      <c r="G5" s="3">
        <v>355590000</v>
      </c>
      <c r="H5" s="3">
        <v>371655000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89053000</v>
      </c>
      <c r="G7" s="23">
        <f>SUM(G8:G20)</f>
        <v>80591000</v>
      </c>
      <c r="H7" s="23">
        <f>SUM(H8:H20)</f>
        <v>84195000</v>
      </c>
    </row>
    <row r="8" spans="5:8" ht="13.8" x14ac:dyDescent="0.3">
      <c r="E8" s="24" t="s">
        <v>11</v>
      </c>
      <c r="F8" s="9">
        <v>67045000</v>
      </c>
      <c r="G8" s="9">
        <v>64591000</v>
      </c>
      <c r="H8" s="9">
        <v>67517000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22008000</v>
      </c>
      <c r="G11" s="9">
        <v>15000000</v>
      </c>
      <c r="H11" s="9">
        <v>15678000</v>
      </c>
    </row>
    <row r="12" spans="5:8" ht="13.8" x14ac:dyDescent="0.3">
      <c r="E12" s="24" t="s">
        <v>15</v>
      </c>
      <c r="F12" s="9"/>
      <c r="G12" s="9">
        <v>1000000</v>
      </c>
      <c r="H12" s="9">
        <v>1000000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5211000</v>
      </c>
      <c r="G21" s="3">
        <f>SUM(G22:G30)</f>
        <v>2300000</v>
      </c>
      <c r="H21" s="3">
        <f>SUM(H22:H30)</f>
        <v>2400000</v>
      </c>
    </row>
    <row r="22" spans="5:8" ht="13.8" x14ac:dyDescent="0.3">
      <c r="E22" s="24" t="s">
        <v>25</v>
      </c>
      <c r="F22" s="25">
        <v>2100000</v>
      </c>
      <c r="G22" s="25">
        <v>2300000</v>
      </c>
      <c r="H22" s="25">
        <v>2400000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3111000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452119000</v>
      </c>
      <c r="G31" s="16">
        <f>+G5+G6+G7+G21</f>
        <v>438481000</v>
      </c>
      <c r="H31" s="16">
        <f>+H5+H6+H7+H21</f>
        <v>458250000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61380000</v>
      </c>
      <c r="G33" s="3">
        <f>SUM(G34:G40)</f>
        <v>33429000</v>
      </c>
      <c r="H33" s="3">
        <f>SUM(H34:H40)</f>
        <v>25831000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59880000</v>
      </c>
      <c r="G35" s="9">
        <v>32429000</v>
      </c>
      <c r="H35" s="9">
        <v>24831000</v>
      </c>
    </row>
    <row r="36" spans="5:8" ht="13.8" x14ac:dyDescent="0.3">
      <c r="E36" s="24" t="s">
        <v>38</v>
      </c>
      <c r="F36" s="9">
        <v>1500000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61380000</v>
      </c>
      <c r="G43" s="29">
        <f>+G33+G41</f>
        <v>33429000</v>
      </c>
      <c r="H43" s="29">
        <f>+H33+H41</f>
        <v>25831000</v>
      </c>
    </row>
    <row r="44" spans="5:8" ht="13.8" x14ac:dyDescent="0.25">
      <c r="E44" s="30" t="s">
        <v>42</v>
      </c>
      <c r="F44" s="31">
        <f>+F31+F43</f>
        <v>513499000</v>
      </c>
      <c r="G44" s="31">
        <f>+G31+G43</f>
        <v>471910000</v>
      </c>
      <c r="H44" s="31">
        <f>+H31+H43</f>
        <v>484081000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218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164065000</v>
      </c>
      <c r="G5" s="3">
        <v>162686000</v>
      </c>
      <c r="H5" s="3">
        <v>170026000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75666000</v>
      </c>
      <c r="G7" s="23">
        <f>SUM(G8:G20)</f>
        <v>47981000</v>
      </c>
      <c r="H7" s="23">
        <f>SUM(H8:H20)</f>
        <v>50043000</v>
      </c>
    </row>
    <row r="8" spans="5:8" ht="13.8" x14ac:dyDescent="0.3">
      <c r="E8" s="24" t="s">
        <v>11</v>
      </c>
      <c r="F8" s="9">
        <v>44381000</v>
      </c>
      <c r="G8" s="9">
        <v>35460000</v>
      </c>
      <c r="H8" s="9">
        <v>36956000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9970000</v>
      </c>
      <c r="G11" s="9">
        <v>12521000</v>
      </c>
      <c r="H11" s="9">
        <v>13087000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21315000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5297000</v>
      </c>
      <c r="G21" s="3">
        <f>SUM(G22:G30)</f>
        <v>2900000</v>
      </c>
      <c r="H21" s="3">
        <f>SUM(H22:H30)</f>
        <v>3000000</v>
      </c>
    </row>
    <row r="22" spans="5:8" ht="13.8" x14ac:dyDescent="0.3">
      <c r="E22" s="24" t="s">
        <v>25</v>
      </c>
      <c r="F22" s="25">
        <v>2700000</v>
      </c>
      <c r="G22" s="25">
        <v>2900000</v>
      </c>
      <c r="H22" s="25">
        <v>3000000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2597000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245028000</v>
      </c>
      <c r="G31" s="16">
        <f>+G5+G6+G7+G21</f>
        <v>213567000</v>
      </c>
      <c r="H31" s="16">
        <f>+H5+H6+H7+H21</f>
        <v>223069000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732000</v>
      </c>
      <c r="G33" s="3">
        <f>SUM(G34:G40)</f>
        <v>4589000</v>
      </c>
      <c r="H33" s="3">
        <f>SUM(H34:H40)</f>
        <v>9212000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732000</v>
      </c>
      <c r="G35" s="9">
        <v>4589000</v>
      </c>
      <c r="H35" s="9">
        <v>9212000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732000</v>
      </c>
      <c r="G43" s="29">
        <f>+G33+G41</f>
        <v>4589000</v>
      </c>
      <c r="H43" s="29">
        <f>+H33+H41</f>
        <v>9212000</v>
      </c>
    </row>
    <row r="44" spans="5:8" ht="13.8" x14ac:dyDescent="0.25">
      <c r="E44" s="30" t="s">
        <v>42</v>
      </c>
      <c r="F44" s="31">
        <f>+F31+F43</f>
        <v>245760000</v>
      </c>
      <c r="G44" s="31">
        <f>+G31+G43</f>
        <v>218156000</v>
      </c>
      <c r="H44" s="31">
        <f>+H31+H43</f>
        <v>232281000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E1:H250"/>
  <sheetViews>
    <sheetView showGridLines="0" workbookViewId="0">
      <selection activeCell="H24" sqref="H24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188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126546000</v>
      </c>
      <c r="G5" s="3">
        <v>131231000</v>
      </c>
      <c r="H5" s="3">
        <v>137143000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62814000</v>
      </c>
      <c r="G7" s="23">
        <f>SUM(G8:G20)</f>
        <v>73206000</v>
      </c>
      <c r="H7" s="23">
        <f>SUM(H8:H20)</f>
        <v>76540000</v>
      </c>
    </row>
    <row r="8" spans="5:8" ht="13.8" x14ac:dyDescent="0.3">
      <c r="E8" s="24" t="s">
        <v>11</v>
      </c>
      <c r="F8" s="9">
        <v>34481000</v>
      </c>
      <c r="G8" s="9">
        <v>26283000</v>
      </c>
      <c r="H8" s="9">
        <v>27328000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11923000</v>
      </c>
      <c r="H11" s="9">
        <v>12462000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23328000</v>
      </c>
      <c r="G17" s="9">
        <v>35000000</v>
      </c>
      <c r="H17" s="9">
        <v>36750000</v>
      </c>
    </row>
    <row r="18" spans="5:8" ht="13.8" x14ac:dyDescent="0.3">
      <c r="E18" s="24" t="s">
        <v>21</v>
      </c>
      <c r="F18" s="25">
        <v>5005000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4396000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1396000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193756000</v>
      </c>
      <c r="G31" s="16">
        <f>+G5+G6+G7+G21</f>
        <v>207437000</v>
      </c>
      <c r="H31" s="16">
        <f>+H5+H6+H7+H21</f>
        <v>216783000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326000</v>
      </c>
      <c r="G33" s="3">
        <f>SUM(G34:G40)</f>
        <v>5280000</v>
      </c>
      <c r="H33" s="3">
        <f>SUM(H34:H40)</f>
        <v>6572000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326000</v>
      </c>
      <c r="G35" s="9">
        <v>5280000</v>
      </c>
      <c r="H35" s="9">
        <v>6572000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326000</v>
      </c>
      <c r="G43" s="29">
        <f>+G33+G41</f>
        <v>5280000</v>
      </c>
      <c r="H43" s="29">
        <f>+H33+H41</f>
        <v>6572000</v>
      </c>
    </row>
    <row r="44" spans="5:8" ht="13.8" x14ac:dyDescent="0.25">
      <c r="E44" s="30" t="s">
        <v>42</v>
      </c>
      <c r="F44" s="31">
        <f>+F31+F43</f>
        <v>194082000</v>
      </c>
      <c r="G44" s="31">
        <f>+G31+G43</f>
        <v>212717000</v>
      </c>
      <c r="H44" s="31">
        <f>+H31+H43</f>
        <v>223355000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169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826799000</v>
      </c>
      <c r="G5" s="3">
        <v>877892000</v>
      </c>
      <c r="H5" s="3">
        <v>917607000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540348000</v>
      </c>
      <c r="G7" s="23">
        <f>SUM(G8:G20)</f>
        <v>586420000</v>
      </c>
      <c r="H7" s="23">
        <f>SUM(H8:H20)</f>
        <v>615041000</v>
      </c>
    </row>
    <row r="8" spans="5:8" ht="13.8" x14ac:dyDescent="0.3">
      <c r="E8" s="24" t="s">
        <v>11</v>
      </c>
      <c r="F8" s="9">
        <v>447663000</v>
      </c>
      <c r="G8" s="9">
        <v>488612000</v>
      </c>
      <c r="H8" s="9">
        <v>512358000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2685000</v>
      </c>
      <c r="G14" s="25">
        <v>2808000</v>
      </c>
      <c r="H14" s="25">
        <v>2933000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90000000</v>
      </c>
      <c r="G17" s="9">
        <v>95000000</v>
      </c>
      <c r="H17" s="9">
        <v>99750000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10419000</v>
      </c>
      <c r="G21" s="3">
        <f>SUM(G22:G30)</f>
        <v>8600000</v>
      </c>
      <c r="H21" s="3">
        <f>SUM(H22:H30)</f>
        <v>7700000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3319000</v>
      </c>
      <c r="G24" s="9"/>
      <c r="H24" s="9"/>
    </row>
    <row r="25" spans="5:8" ht="13.8" x14ac:dyDescent="0.3">
      <c r="E25" s="24" t="s">
        <v>28</v>
      </c>
      <c r="F25" s="9">
        <v>5100000</v>
      </c>
      <c r="G25" s="9">
        <v>6400000</v>
      </c>
      <c r="H25" s="9">
        <v>5400000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1377566000</v>
      </c>
      <c r="G31" s="16">
        <f>+G5+G6+G7+G21</f>
        <v>1472912000</v>
      </c>
      <c r="H31" s="16">
        <f>+H5+H6+H7+H21</f>
        <v>1540348000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113606000</v>
      </c>
      <c r="G33" s="3">
        <f>SUM(G34:G40)</f>
        <v>135028000</v>
      </c>
      <c r="H33" s="3">
        <f>SUM(H34:H40)</f>
        <v>173279000</v>
      </c>
    </row>
    <row r="34" spans="5:8" ht="13.8" x14ac:dyDescent="0.3">
      <c r="E34" s="24" t="s">
        <v>19</v>
      </c>
      <c r="F34" s="9">
        <v>113606000</v>
      </c>
      <c r="G34" s="9">
        <v>135028000</v>
      </c>
      <c r="H34" s="9">
        <v>173279000</v>
      </c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113606000</v>
      </c>
      <c r="G43" s="29">
        <f>+G33+G41</f>
        <v>135028000</v>
      </c>
      <c r="H43" s="29">
        <f>+H33+H41</f>
        <v>173279000</v>
      </c>
    </row>
    <row r="44" spans="5:8" ht="13.8" x14ac:dyDescent="0.25">
      <c r="E44" s="30" t="s">
        <v>42</v>
      </c>
      <c r="F44" s="31">
        <f>+F31+F43</f>
        <v>1491172000</v>
      </c>
      <c r="G44" s="31">
        <f>+G31+G43</f>
        <v>1607940000</v>
      </c>
      <c r="H44" s="31">
        <f>+H31+H43</f>
        <v>1713627000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170</v>
      </c>
      <c r="F125" s="14">
        <v>121555000</v>
      </c>
      <c r="G125" s="14">
        <v>132268000</v>
      </c>
      <c r="H125" s="14">
        <v>138250000</v>
      </c>
    </row>
    <row r="126" spans="5:8" x14ac:dyDescent="0.25">
      <c r="E126" s="1" t="s">
        <v>171</v>
      </c>
      <c r="F126" s="14">
        <v>104834000</v>
      </c>
      <c r="G126" s="14">
        <v>114073000</v>
      </c>
      <c r="H126" s="14">
        <v>119232000</v>
      </c>
    </row>
    <row r="127" spans="5:8" x14ac:dyDescent="0.25">
      <c r="E127" s="1" t="s">
        <v>172</v>
      </c>
      <c r="F127" s="14">
        <v>134262000</v>
      </c>
      <c r="G127" s="14">
        <v>146095000</v>
      </c>
      <c r="H127" s="14">
        <v>152702000</v>
      </c>
    </row>
    <row r="128" spans="5:8" x14ac:dyDescent="0.25">
      <c r="E128" s="1" t="s">
        <v>173</v>
      </c>
      <c r="F128" s="14">
        <v>54036000</v>
      </c>
      <c r="G128" s="14">
        <v>58798000</v>
      </c>
      <c r="H128" s="14">
        <v>61457000</v>
      </c>
    </row>
    <row r="129" spans="5:8" x14ac:dyDescent="0.25">
      <c r="E129" s="37" t="s">
        <v>48</v>
      </c>
      <c r="F129" s="36"/>
      <c r="G129" s="36"/>
      <c r="H129" s="36"/>
    </row>
    <row r="130" spans="5:8" x14ac:dyDescent="0.25">
      <c r="E130" s="35" t="s">
        <v>57</v>
      </c>
      <c r="F130" s="36"/>
      <c r="G130" s="36"/>
      <c r="H130" s="36"/>
    </row>
    <row r="131" spans="5:8" x14ac:dyDescent="0.25">
      <c r="E131" s="1" t="s">
        <v>170</v>
      </c>
      <c r="F131" s="14">
        <v>76057000</v>
      </c>
      <c r="G131" s="14">
        <v>79556000</v>
      </c>
      <c r="H131" s="14">
        <v>83154000</v>
      </c>
    </row>
    <row r="132" spans="5:8" x14ac:dyDescent="0.25">
      <c r="E132" s="1" t="s">
        <v>171</v>
      </c>
      <c r="F132" s="14">
        <v>65595000</v>
      </c>
      <c r="G132" s="14">
        <v>68612000</v>
      </c>
      <c r="H132" s="14">
        <v>71715000</v>
      </c>
    </row>
    <row r="133" spans="5:8" x14ac:dyDescent="0.25">
      <c r="E133" s="1" t="s">
        <v>172</v>
      </c>
      <c r="F133" s="14">
        <v>84008000</v>
      </c>
      <c r="G133" s="14">
        <v>87873000</v>
      </c>
      <c r="H133" s="14">
        <v>91846000</v>
      </c>
    </row>
    <row r="134" spans="5:8" x14ac:dyDescent="0.25">
      <c r="E134" s="1" t="s">
        <v>173</v>
      </c>
      <c r="F134" s="14">
        <v>33810000</v>
      </c>
      <c r="G134" s="14">
        <v>35366000</v>
      </c>
      <c r="H134" s="14">
        <v>36965000</v>
      </c>
    </row>
    <row r="135" spans="5:8" x14ac:dyDescent="0.25">
      <c r="E135" s="37" t="s">
        <v>48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35" t="s">
        <v>58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1" t="s">
        <v>170</v>
      </c>
      <c r="F139" s="14">
        <v>107765000</v>
      </c>
      <c r="G139" s="14">
        <v>117734000</v>
      </c>
      <c r="H139" s="14">
        <v>123515000</v>
      </c>
    </row>
    <row r="140" spans="5:8" x14ac:dyDescent="0.25">
      <c r="E140" s="1" t="s">
        <v>171</v>
      </c>
      <c r="F140" s="14">
        <v>109269000</v>
      </c>
      <c r="G140" s="14">
        <v>119376000</v>
      </c>
      <c r="H140" s="14">
        <v>125238000</v>
      </c>
    </row>
    <row r="141" spans="5:8" x14ac:dyDescent="0.25">
      <c r="E141" s="1" t="s">
        <v>172</v>
      </c>
      <c r="F141" s="14">
        <v>158414000</v>
      </c>
      <c r="G141" s="14">
        <v>173068000</v>
      </c>
      <c r="H141" s="14">
        <v>181566000</v>
      </c>
    </row>
    <row r="142" spans="5:8" x14ac:dyDescent="0.25">
      <c r="E142" s="1" t="s">
        <v>173</v>
      </c>
      <c r="F142" s="14">
        <v>67216000</v>
      </c>
      <c r="G142" s="14">
        <v>73434000</v>
      </c>
      <c r="H142" s="14">
        <v>77039000</v>
      </c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37" t="s">
        <v>48</v>
      </c>
      <c r="F144" s="36"/>
      <c r="G144" s="36"/>
      <c r="H144" s="36"/>
    </row>
    <row r="145" spans="5:8" x14ac:dyDescent="0.25">
      <c r="E145" s="35" t="s">
        <v>59</v>
      </c>
      <c r="F145" s="36"/>
      <c r="G145" s="36"/>
      <c r="H145" s="36"/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1" t="s">
        <v>170</v>
      </c>
      <c r="F147" s="14">
        <v>20000000</v>
      </c>
      <c r="G147" s="14">
        <v>22000000</v>
      </c>
      <c r="H147" s="14">
        <v>23500000</v>
      </c>
    </row>
    <row r="148" spans="5:8" x14ac:dyDescent="0.25">
      <c r="E148" s="1" t="s">
        <v>171</v>
      </c>
      <c r="F148" s="14">
        <v>25000000</v>
      </c>
      <c r="G148" s="14">
        <v>25000000</v>
      </c>
      <c r="H148" s="14">
        <v>26150000</v>
      </c>
    </row>
    <row r="149" spans="5:8" x14ac:dyDescent="0.25">
      <c r="E149" s="1" t="s">
        <v>172</v>
      </c>
      <c r="F149" s="14">
        <v>20000000</v>
      </c>
      <c r="G149" s="14">
        <v>23000000</v>
      </c>
      <c r="H149" s="14">
        <v>25100000</v>
      </c>
    </row>
    <row r="150" spans="5:8" x14ac:dyDescent="0.25">
      <c r="E150" s="1" t="s">
        <v>173</v>
      </c>
      <c r="F150" s="14">
        <v>25000000</v>
      </c>
      <c r="G150" s="14">
        <v>25000000</v>
      </c>
      <c r="H150" s="14">
        <v>25000000</v>
      </c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9:H129"/>
    <mergeCell ref="E130:H130"/>
    <mergeCell ref="E135:H135"/>
    <mergeCell ref="E145:H145"/>
    <mergeCell ref="E146:H146"/>
    <mergeCell ref="E136:H136"/>
    <mergeCell ref="E137:H137"/>
    <mergeCell ref="E138:H138"/>
    <mergeCell ref="E143:H143"/>
    <mergeCell ref="E144:H144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E1:H250"/>
  <sheetViews>
    <sheetView showGridLines="0" topLeftCell="E1" workbookViewId="0">
      <selection activeCell="J12" sqref="J12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311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1197582000</v>
      </c>
      <c r="G5" s="3">
        <v>1271840000</v>
      </c>
      <c r="H5" s="3">
        <v>1329354000</v>
      </c>
    </row>
    <row r="6" spans="5:8" ht="13.8" x14ac:dyDescent="0.3">
      <c r="E6" s="22" t="s">
        <v>9</v>
      </c>
      <c r="F6" s="3">
        <v>427562000</v>
      </c>
      <c r="G6" s="3"/>
      <c r="H6" s="3"/>
    </row>
    <row r="7" spans="5:8" ht="13.8" x14ac:dyDescent="0.25">
      <c r="E7" s="20" t="s">
        <v>10</v>
      </c>
      <c r="F7" s="23">
        <f>SUM(F8:F20)</f>
        <v>1153633000</v>
      </c>
      <c r="G7" s="23">
        <f>SUM(G8:G20)</f>
        <v>1139150000</v>
      </c>
      <c r="H7" s="23">
        <f>SUM(H8:H20)</f>
        <v>1195494000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>
        <v>554277000</v>
      </c>
      <c r="G9" s="9">
        <v>579582000</v>
      </c>
      <c r="H9" s="9">
        <v>605791000</v>
      </c>
    </row>
    <row r="10" spans="5:8" ht="13.8" x14ac:dyDescent="0.3">
      <c r="E10" s="24" t="s">
        <v>13</v>
      </c>
      <c r="F10" s="25">
        <v>235430000</v>
      </c>
      <c r="G10" s="25">
        <v>192582000</v>
      </c>
      <c r="H10" s="25">
        <v>206195000</v>
      </c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>
        <v>48396000</v>
      </c>
      <c r="G13" s="25">
        <v>37000000</v>
      </c>
      <c r="H13" s="25">
        <v>38600000</v>
      </c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>
        <v>315530000</v>
      </c>
      <c r="G20" s="9">
        <v>329986000</v>
      </c>
      <c r="H20" s="9">
        <v>344908000</v>
      </c>
    </row>
    <row r="21" spans="5:8" ht="13.8" x14ac:dyDescent="0.25">
      <c r="E21" s="20" t="s">
        <v>24</v>
      </c>
      <c r="F21" s="3">
        <f>SUM(F22:F30)</f>
        <v>3524000</v>
      </c>
      <c r="G21" s="3">
        <f>SUM(G22:G30)</f>
        <v>2200000</v>
      </c>
      <c r="H21" s="3">
        <f>SUM(H22:H30)</f>
        <v>8300000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1524000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6000000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2782301000</v>
      </c>
      <c r="G31" s="16">
        <f>+G5+G6+G7+G21</f>
        <v>2413190000</v>
      </c>
      <c r="H31" s="16">
        <f>+H5+H6+H7+H21</f>
        <v>2533148000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7522000</v>
      </c>
      <c r="G33" s="3">
        <f>SUM(G34:G40)</f>
        <v>3471000</v>
      </c>
      <c r="H33" s="3">
        <f>SUM(H34:H40)</f>
        <v>4075000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5682000</v>
      </c>
      <c r="G35" s="9">
        <v>471000</v>
      </c>
      <c r="H35" s="9">
        <v>1075000</v>
      </c>
    </row>
    <row r="36" spans="5:8" ht="13.8" x14ac:dyDescent="0.3">
      <c r="E36" s="24" t="s">
        <v>38</v>
      </c>
      <c r="F36" s="9">
        <v>1840000</v>
      </c>
      <c r="G36" s="9">
        <v>3000000</v>
      </c>
      <c r="H36" s="9">
        <v>3000000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7522000</v>
      </c>
      <c r="G43" s="29">
        <f>+G33+G41</f>
        <v>3471000</v>
      </c>
      <c r="H43" s="29">
        <f>+H33+H41</f>
        <v>4075000</v>
      </c>
    </row>
    <row r="44" spans="5:8" ht="13.8" x14ac:dyDescent="0.25">
      <c r="E44" s="30" t="s">
        <v>42</v>
      </c>
      <c r="F44" s="31">
        <f>+F31+F43</f>
        <v>2789823000</v>
      </c>
      <c r="G44" s="31">
        <f>+G31+G43</f>
        <v>2416661000</v>
      </c>
      <c r="H44" s="31">
        <f>+H31+H43</f>
        <v>2537223000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221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93781000</v>
      </c>
      <c r="G5" s="3">
        <v>97204000</v>
      </c>
      <c r="H5" s="3">
        <v>101588000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46192000</v>
      </c>
      <c r="G7" s="23">
        <f>SUM(G8:G20)</f>
        <v>49465000</v>
      </c>
      <c r="H7" s="23">
        <f>SUM(H8:H20)</f>
        <v>50749000</v>
      </c>
    </row>
    <row r="8" spans="5:8" ht="13.8" x14ac:dyDescent="0.3">
      <c r="E8" s="24" t="s">
        <v>11</v>
      </c>
      <c r="F8" s="9">
        <v>18062000</v>
      </c>
      <c r="G8" s="9">
        <v>21465000</v>
      </c>
      <c r="H8" s="9">
        <v>22273000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4845000</v>
      </c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23285000</v>
      </c>
      <c r="G17" s="9">
        <v>23000000</v>
      </c>
      <c r="H17" s="9">
        <v>23250000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3000000</v>
      </c>
      <c r="G21" s="3">
        <f>SUM(G22:G30)</f>
        <v>7000000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142973000</v>
      </c>
      <c r="G31" s="16">
        <f>+G5+G6+G7+G21</f>
        <v>153669000</v>
      </c>
      <c r="H31" s="16">
        <f>+H5+H6+H7+H21</f>
        <v>155437000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5074000</v>
      </c>
      <c r="G33" s="3">
        <f>SUM(G34:G40)</f>
        <v>65000</v>
      </c>
      <c r="H33" s="3">
        <f>SUM(H34:H40)</f>
        <v>65000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65000</v>
      </c>
      <c r="G35" s="9">
        <v>65000</v>
      </c>
      <c r="H35" s="9">
        <v>65000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5009000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5074000</v>
      </c>
      <c r="G43" s="29">
        <f>+G33+G41</f>
        <v>65000</v>
      </c>
      <c r="H43" s="29">
        <f>+H33+H41</f>
        <v>65000</v>
      </c>
    </row>
    <row r="44" spans="5:8" ht="13.8" x14ac:dyDescent="0.25">
      <c r="E44" s="30" t="s">
        <v>42</v>
      </c>
      <c r="F44" s="31">
        <f>+F31+F43</f>
        <v>148047000</v>
      </c>
      <c r="G44" s="31">
        <f>+G31+G43</f>
        <v>153734000</v>
      </c>
      <c r="H44" s="31">
        <f>+H31+H43</f>
        <v>155502000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222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122114000</v>
      </c>
      <c r="G5" s="3">
        <v>126524000</v>
      </c>
      <c r="H5" s="3">
        <v>132231000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52047000</v>
      </c>
      <c r="G7" s="23">
        <f>SUM(G8:G20)</f>
        <v>53560000</v>
      </c>
      <c r="H7" s="23">
        <f>SUM(H8:H20)</f>
        <v>53945000</v>
      </c>
    </row>
    <row r="8" spans="5:8" ht="13.8" x14ac:dyDescent="0.3">
      <c r="E8" s="24" t="s">
        <v>11</v>
      </c>
      <c r="F8" s="9">
        <v>33375000</v>
      </c>
      <c r="G8" s="9">
        <v>26167000</v>
      </c>
      <c r="H8" s="9">
        <v>27206000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18672000</v>
      </c>
      <c r="G17" s="9">
        <v>22393000</v>
      </c>
      <c r="H17" s="9">
        <v>21513000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3624000</v>
      </c>
      <c r="G21" s="3">
        <f>SUM(G22:G30)</f>
        <v>2500000</v>
      </c>
      <c r="H21" s="3">
        <f>SUM(H22:H30)</f>
        <v>2600000</v>
      </c>
    </row>
    <row r="22" spans="5:8" ht="13.8" x14ac:dyDescent="0.3">
      <c r="E22" s="24" t="s">
        <v>25</v>
      </c>
      <c r="F22" s="25">
        <v>2300000</v>
      </c>
      <c r="G22" s="25">
        <v>2500000</v>
      </c>
      <c r="H22" s="25">
        <v>2600000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1324000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177785000</v>
      </c>
      <c r="G31" s="16">
        <f>+G5+G6+G7+G21</f>
        <v>182584000</v>
      </c>
      <c r="H31" s="16">
        <f>+H5+H6+H7+H21</f>
        <v>188776000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10033000</v>
      </c>
      <c r="G33" s="3">
        <f>SUM(G34:G40)</f>
        <v>8032000</v>
      </c>
      <c r="H33" s="3">
        <f>SUM(H34:H40)</f>
        <v>8533000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33000</v>
      </c>
      <c r="G35" s="9">
        <v>32000</v>
      </c>
      <c r="H35" s="9">
        <v>33000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10000000</v>
      </c>
      <c r="G38" s="9">
        <v>8000000</v>
      </c>
      <c r="H38" s="9">
        <v>8500000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10033000</v>
      </c>
      <c r="G43" s="29">
        <f>+G33+G41</f>
        <v>8032000</v>
      </c>
      <c r="H43" s="29">
        <f>+H33+H41</f>
        <v>8533000</v>
      </c>
    </row>
    <row r="44" spans="5:8" ht="13.8" x14ac:dyDescent="0.25">
      <c r="E44" s="30" t="s">
        <v>42</v>
      </c>
      <c r="F44" s="31">
        <f>+F31+F43</f>
        <v>187818000</v>
      </c>
      <c r="G44" s="31">
        <f>+G31+G43</f>
        <v>190616000</v>
      </c>
      <c r="H44" s="31">
        <f>+H31+H43</f>
        <v>197309000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223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102636000</v>
      </c>
      <c r="G5" s="3">
        <v>105816000</v>
      </c>
      <c r="H5" s="3">
        <v>110592000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51865000</v>
      </c>
      <c r="G7" s="23">
        <f>SUM(G8:G20)</f>
        <v>46635000</v>
      </c>
      <c r="H7" s="23">
        <f>SUM(H8:H20)</f>
        <v>48687000</v>
      </c>
    </row>
    <row r="8" spans="5:8" ht="13.8" x14ac:dyDescent="0.3">
      <c r="E8" s="24" t="s">
        <v>11</v>
      </c>
      <c r="F8" s="9">
        <v>25865000</v>
      </c>
      <c r="G8" s="9">
        <v>22635000</v>
      </c>
      <c r="H8" s="9">
        <v>23501000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6000000</v>
      </c>
      <c r="G11" s="9">
        <v>3000000</v>
      </c>
      <c r="H11" s="9">
        <v>3136000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20000000</v>
      </c>
      <c r="G17" s="9">
        <v>21000000</v>
      </c>
      <c r="H17" s="9">
        <v>22050000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3000000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157501000</v>
      </c>
      <c r="G31" s="16">
        <f>+G5+G6+G7+G21</f>
        <v>155451000</v>
      </c>
      <c r="H31" s="16">
        <f>+H5+H6+H7+H21</f>
        <v>162379000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30310000</v>
      </c>
      <c r="G33" s="3">
        <f>SUM(G34:G40)</f>
        <v>5033000</v>
      </c>
      <c r="H33" s="3">
        <f>SUM(H34:H40)</f>
        <v>8533000</v>
      </c>
    </row>
    <row r="34" spans="5:8" ht="13.8" x14ac:dyDescent="0.3">
      <c r="E34" s="24" t="s">
        <v>19</v>
      </c>
      <c r="F34" s="9">
        <v>15000000</v>
      </c>
      <c r="G34" s="9"/>
      <c r="H34" s="9"/>
    </row>
    <row r="35" spans="5:8" ht="13.8" x14ac:dyDescent="0.3">
      <c r="E35" s="24" t="s">
        <v>37</v>
      </c>
      <c r="F35" s="9">
        <v>33000</v>
      </c>
      <c r="G35" s="9">
        <v>33000</v>
      </c>
      <c r="H35" s="9">
        <v>33000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10000000</v>
      </c>
      <c r="G38" s="9">
        <v>5000000</v>
      </c>
      <c r="H38" s="9">
        <v>8500000</v>
      </c>
    </row>
    <row r="39" spans="5:8" ht="13.8" x14ac:dyDescent="0.3">
      <c r="E39" s="24" t="s">
        <v>11</v>
      </c>
      <c r="F39" s="9">
        <v>5277000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30310000</v>
      </c>
      <c r="G43" s="29">
        <f>+G33+G41</f>
        <v>5033000</v>
      </c>
      <c r="H43" s="29">
        <f>+H33+H41</f>
        <v>8533000</v>
      </c>
    </row>
    <row r="44" spans="5:8" ht="13.8" x14ac:dyDescent="0.25">
      <c r="E44" s="30" t="s">
        <v>42</v>
      </c>
      <c r="F44" s="31">
        <f>+F31+F43</f>
        <v>187811000</v>
      </c>
      <c r="G44" s="31">
        <f>+G31+G43</f>
        <v>160484000</v>
      </c>
      <c r="H44" s="31">
        <f>+H31+H43</f>
        <v>170912000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77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52928000</v>
      </c>
      <c r="G5" s="3">
        <v>53850000</v>
      </c>
      <c r="H5" s="3">
        <v>56291000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6224000</v>
      </c>
      <c r="G7" s="23">
        <f>SUM(G8:G20)</f>
        <v>2635000</v>
      </c>
      <c r="H7" s="23">
        <f>SUM(H8:H20)</f>
        <v>2753000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3705000</v>
      </c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2519000</v>
      </c>
      <c r="G14" s="25">
        <v>2635000</v>
      </c>
      <c r="H14" s="25">
        <v>2753000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3103000</v>
      </c>
      <c r="G21" s="3">
        <f>SUM(G22:G30)</f>
        <v>2000000</v>
      </c>
      <c r="H21" s="3">
        <f>SUM(H22:H30)</f>
        <v>2100000</v>
      </c>
    </row>
    <row r="22" spans="5:8" ht="13.8" x14ac:dyDescent="0.3">
      <c r="E22" s="24" t="s">
        <v>25</v>
      </c>
      <c r="F22" s="25">
        <v>1800000</v>
      </c>
      <c r="G22" s="25">
        <v>2000000</v>
      </c>
      <c r="H22" s="25">
        <v>2100000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1303000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62255000</v>
      </c>
      <c r="G31" s="16">
        <f>+G5+G6+G7+G21</f>
        <v>58485000</v>
      </c>
      <c r="H31" s="16">
        <f>+H5+H6+H7+H21</f>
        <v>61144000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62255000</v>
      </c>
      <c r="G44" s="31">
        <f>+G31+G43</f>
        <v>58485000</v>
      </c>
      <c r="H44" s="31">
        <f>+H31+H43</f>
        <v>61144000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224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173418000</v>
      </c>
      <c r="G5" s="3">
        <v>178538000</v>
      </c>
      <c r="H5" s="3">
        <v>186602000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39114000</v>
      </c>
      <c r="G7" s="23">
        <f>SUM(G8:G20)</f>
        <v>59238000</v>
      </c>
      <c r="H7" s="23">
        <f>SUM(H8:H20)</f>
        <v>61903000</v>
      </c>
    </row>
    <row r="8" spans="5:8" ht="13.8" x14ac:dyDescent="0.3">
      <c r="E8" s="24" t="s">
        <v>11</v>
      </c>
      <c r="F8" s="9">
        <v>20894000</v>
      </c>
      <c r="G8" s="9">
        <v>29950000</v>
      </c>
      <c r="H8" s="9">
        <v>31175000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18220000</v>
      </c>
      <c r="G17" s="9">
        <v>24288000</v>
      </c>
      <c r="H17" s="9">
        <v>25502000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7954000</v>
      </c>
      <c r="G21" s="3">
        <f>SUM(G22:G30)</f>
        <v>7700000</v>
      </c>
      <c r="H21" s="3">
        <f>SUM(H22:H30)</f>
        <v>2800000</v>
      </c>
    </row>
    <row r="22" spans="5:8" ht="13.8" x14ac:dyDescent="0.3">
      <c r="E22" s="24" t="s">
        <v>25</v>
      </c>
      <c r="F22" s="25">
        <v>2600000</v>
      </c>
      <c r="G22" s="25">
        <v>2700000</v>
      </c>
      <c r="H22" s="25">
        <v>2800000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1354000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220486000</v>
      </c>
      <c r="G31" s="16">
        <f>+G5+G6+G7+G21</f>
        <v>245476000</v>
      </c>
      <c r="H31" s="16">
        <f>+H5+H6+H7+H21</f>
        <v>251305000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50977000</v>
      </c>
      <c r="G33" s="3">
        <f>SUM(G34:G40)</f>
        <v>52333000</v>
      </c>
      <c r="H33" s="3">
        <f>SUM(H34:H40)</f>
        <v>54948000</v>
      </c>
    </row>
    <row r="34" spans="5:8" ht="13.8" x14ac:dyDescent="0.3">
      <c r="E34" s="24" t="s">
        <v>19</v>
      </c>
      <c r="F34" s="9">
        <v>44000000</v>
      </c>
      <c r="G34" s="9">
        <v>52300000</v>
      </c>
      <c r="H34" s="9">
        <v>54915000</v>
      </c>
    </row>
    <row r="35" spans="5:8" ht="13.8" x14ac:dyDescent="0.3">
      <c r="E35" s="24" t="s">
        <v>37</v>
      </c>
      <c r="F35" s="9">
        <v>33000</v>
      </c>
      <c r="G35" s="9">
        <v>33000</v>
      </c>
      <c r="H35" s="9">
        <v>33000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6944000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50977000</v>
      </c>
      <c r="G43" s="29">
        <f>+G33+G41</f>
        <v>52333000</v>
      </c>
      <c r="H43" s="29">
        <f>+H33+H41</f>
        <v>54948000</v>
      </c>
    </row>
    <row r="44" spans="5:8" ht="13.8" x14ac:dyDescent="0.25">
      <c r="E44" s="30" t="s">
        <v>42</v>
      </c>
      <c r="F44" s="31">
        <f>+F31+F43</f>
        <v>271463000</v>
      </c>
      <c r="G44" s="31">
        <f>+G31+G43</f>
        <v>297809000</v>
      </c>
      <c r="H44" s="31">
        <f>+H31+H43</f>
        <v>306253000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225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81778000</v>
      </c>
      <c r="G5" s="3">
        <v>84075000</v>
      </c>
      <c r="H5" s="3">
        <v>87867000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43043000</v>
      </c>
      <c r="G7" s="23">
        <f>SUM(G8:G20)</f>
        <v>52322000</v>
      </c>
      <c r="H7" s="23">
        <f>SUM(H8:H20)</f>
        <v>48650000</v>
      </c>
    </row>
    <row r="8" spans="5:8" ht="13.8" x14ac:dyDescent="0.3">
      <c r="E8" s="24" t="s">
        <v>11</v>
      </c>
      <c r="F8" s="9">
        <v>19263000</v>
      </c>
      <c r="G8" s="9">
        <v>20582000</v>
      </c>
      <c r="H8" s="9">
        <v>21347000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23780000</v>
      </c>
      <c r="G17" s="9">
        <v>26740000</v>
      </c>
      <c r="H17" s="9">
        <v>22077000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4256000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1256000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129077000</v>
      </c>
      <c r="G31" s="16">
        <f>+G5+G6+G7+G21</f>
        <v>139397000</v>
      </c>
      <c r="H31" s="16">
        <f>+H5+H6+H7+H21</f>
        <v>139617000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55181000</v>
      </c>
      <c r="G33" s="3">
        <f>SUM(G34:G40)</f>
        <v>62793000</v>
      </c>
      <c r="H33" s="3">
        <f>SUM(H34:H40)</f>
        <v>66112000</v>
      </c>
    </row>
    <row r="34" spans="5:8" ht="13.8" x14ac:dyDescent="0.3">
      <c r="E34" s="24" t="s">
        <v>19</v>
      </c>
      <c r="F34" s="9">
        <v>55148000</v>
      </c>
      <c r="G34" s="9">
        <v>62760000</v>
      </c>
      <c r="H34" s="9">
        <v>65898000</v>
      </c>
    </row>
    <row r="35" spans="5:8" ht="13.8" x14ac:dyDescent="0.3">
      <c r="E35" s="24" t="s">
        <v>37</v>
      </c>
      <c r="F35" s="9">
        <v>33000</v>
      </c>
      <c r="G35" s="9">
        <v>33000</v>
      </c>
      <c r="H35" s="9">
        <v>214000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55181000</v>
      </c>
      <c r="G43" s="29">
        <f>+G33+G41</f>
        <v>62793000</v>
      </c>
      <c r="H43" s="29">
        <f>+H33+H41</f>
        <v>66112000</v>
      </c>
    </row>
    <row r="44" spans="5:8" ht="13.8" x14ac:dyDescent="0.25">
      <c r="E44" s="30" t="s">
        <v>42</v>
      </c>
      <c r="F44" s="31">
        <f>+F31+F43</f>
        <v>184258000</v>
      </c>
      <c r="G44" s="31">
        <f>+G31+G43</f>
        <v>202190000</v>
      </c>
      <c r="H44" s="31">
        <f>+H31+H43</f>
        <v>205729000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226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105964000</v>
      </c>
      <c r="G5" s="3">
        <v>108938000</v>
      </c>
      <c r="H5" s="3">
        <v>113851000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37721000</v>
      </c>
      <c r="G7" s="23">
        <f>SUM(G8:G20)</f>
        <v>44212000</v>
      </c>
      <c r="H7" s="23">
        <f>SUM(H8:H20)</f>
        <v>46152000</v>
      </c>
    </row>
    <row r="8" spans="5:8" ht="13.8" x14ac:dyDescent="0.3">
      <c r="E8" s="24" t="s">
        <v>11</v>
      </c>
      <c r="F8" s="9">
        <v>19281000</v>
      </c>
      <c r="G8" s="9">
        <v>20602000</v>
      </c>
      <c r="H8" s="9">
        <v>21368000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1500000</v>
      </c>
      <c r="H11" s="9">
        <v>1568000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18440000</v>
      </c>
      <c r="G17" s="9">
        <v>22110000</v>
      </c>
      <c r="H17" s="9">
        <v>23216000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3759000</v>
      </c>
      <c r="G21" s="3">
        <f>SUM(G22:G30)</f>
        <v>2300000</v>
      </c>
      <c r="H21" s="3">
        <f>SUM(H22:H30)</f>
        <v>7400000</v>
      </c>
    </row>
    <row r="22" spans="5:8" ht="13.8" x14ac:dyDescent="0.3">
      <c r="E22" s="24" t="s">
        <v>25</v>
      </c>
      <c r="F22" s="25">
        <v>2100000</v>
      </c>
      <c r="G22" s="25">
        <v>2300000</v>
      </c>
      <c r="H22" s="25">
        <v>2400000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1659000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147444000</v>
      </c>
      <c r="G31" s="16">
        <f>+G5+G6+G7+G21</f>
        <v>155450000</v>
      </c>
      <c r="H31" s="16">
        <f>+H5+H6+H7+H21</f>
        <v>167403000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247000</v>
      </c>
      <c r="G33" s="3">
        <f>SUM(G34:G40)</f>
        <v>65000</v>
      </c>
      <c r="H33" s="3">
        <f>SUM(H34:H40)</f>
        <v>65000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247000</v>
      </c>
      <c r="G35" s="9">
        <v>65000</v>
      </c>
      <c r="H35" s="9">
        <v>65000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247000</v>
      </c>
      <c r="G43" s="29">
        <f>+G33+G41</f>
        <v>65000</v>
      </c>
      <c r="H43" s="29">
        <f>+H33+H41</f>
        <v>65000</v>
      </c>
    </row>
    <row r="44" spans="5:8" ht="13.8" x14ac:dyDescent="0.25">
      <c r="E44" s="30" t="s">
        <v>42</v>
      </c>
      <c r="F44" s="31">
        <f>+F31+F43</f>
        <v>147691000</v>
      </c>
      <c r="G44" s="31">
        <f>+G31+G43</f>
        <v>155515000</v>
      </c>
      <c r="H44" s="31">
        <f>+H31+H43</f>
        <v>167468000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227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776731000</v>
      </c>
      <c r="G5" s="3">
        <v>816136000</v>
      </c>
      <c r="H5" s="3">
        <v>853071000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148301000</v>
      </c>
      <c r="G7" s="23">
        <f>SUM(G8:G20)</f>
        <v>204067000</v>
      </c>
      <c r="H7" s="23">
        <f>SUM(H8:H20)</f>
        <v>218010000</v>
      </c>
    </row>
    <row r="8" spans="5:8" ht="13.8" x14ac:dyDescent="0.3">
      <c r="E8" s="24" t="s">
        <v>11</v>
      </c>
      <c r="F8" s="9">
        <v>109958000</v>
      </c>
      <c r="G8" s="9">
        <v>159567000</v>
      </c>
      <c r="H8" s="9">
        <v>167156000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14246000</v>
      </c>
      <c r="G11" s="9">
        <v>20000000</v>
      </c>
      <c r="H11" s="9">
        <v>20904000</v>
      </c>
    </row>
    <row r="12" spans="5:8" ht="13.8" x14ac:dyDescent="0.3">
      <c r="E12" s="24" t="s">
        <v>15</v>
      </c>
      <c r="F12" s="9">
        <v>100000</v>
      </c>
      <c r="G12" s="9">
        <v>1500000</v>
      </c>
      <c r="H12" s="9">
        <v>1600000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23997000</v>
      </c>
      <c r="G17" s="9">
        <v>23000000</v>
      </c>
      <c r="H17" s="9">
        <v>28350000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4687000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1687000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929719000</v>
      </c>
      <c r="G31" s="16">
        <f>+G5+G6+G7+G21</f>
        <v>1023203000</v>
      </c>
      <c r="H31" s="16">
        <f>+H5+H6+H7+H21</f>
        <v>1074181000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366189000</v>
      </c>
      <c r="G33" s="3">
        <f>SUM(G34:G40)</f>
        <v>188878000</v>
      </c>
      <c r="H33" s="3">
        <f>SUM(H34:H40)</f>
        <v>197157000</v>
      </c>
    </row>
    <row r="34" spans="5:8" ht="13.8" x14ac:dyDescent="0.3">
      <c r="E34" s="24" t="s">
        <v>19</v>
      </c>
      <c r="F34" s="9">
        <v>323629000</v>
      </c>
      <c r="G34" s="9">
        <v>184699000</v>
      </c>
      <c r="H34" s="9">
        <v>193934000</v>
      </c>
    </row>
    <row r="35" spans="5:8" ht="13.8" x14ac:dyDescent="0.3">
      <c r="E35" s="24" t="s">
        <v>37</v>
      </c>
      <c r="F35" s="9">
        <v>4538000</v>
      </c>
      <c r="G35" s="9">
        <v>2679000</v>
      </c>
      <c r="H35" s="9">
        <v>1723000</v>
      </c>
    </row>
    <row r="36" spans="5:8" ht="13.8" x14ac:dyDescent="0.3">
      <c r="E36" s="24" t="s">
        <v>38</v>
      </c>
      <c r="F36" s="9">
        <v>1500000</v>
      </c>
      <c r="G36" s="9">
        <v>1500000</v>
      </c>
      <c r="H36" s="9">
        <v>1500000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36522000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366189000</v>
      </c>
      <c r="G43" s="29">
        <f>+G33+G41</f>
        <v>188878000</v>
      </c>
      <c r="H43" s="29">
        <f>+H33+H41</f>
        <v>197157000</v>
      </c>
    </row>
    <row r="44" spans="5:8" ht="13.8" x14ac:dyDescent="0.25">
      <c r="E44" s="30" t="s">
        <v>42</v>
      </c>
      <c r="F44" s="31">
        <f>+F31+F43</f>
        <v>1295908000</v>
      </c>
      <c r="G44" s="31">
        <f>+G31+G43</f>
        <v>1212081000</v>
      </c>
      <c r="H44" s="31">
        <f>+H31+H43</f>
        <v>1271338000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E1:H250"/>
  <sheetViews>
    <sheetView showGridLines="0" workbookViewId="0">
      <selection activeCell="H24" sqref="H24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189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73464000</v>
      </c>
      <c r="G5" s="3">
        <v>75684000</v>
      </c>
      <c r="H5" s="3">
        <v>79097000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65560000</v>
      </c>
      <c r="G7" s="23">
        <f>SUM(G8:G20)</f>
        <v>40651000</v>
      </c>
      <c r="H7" s="23">
        <f>SUM(H8:H20)</f>
        <v>42389000</v>
      </c>
    </row>
    <row r="8" spans="5:8" ht="13.8" x14ac:dyDescent="0.3">
      <c r="E8" s="24" t="s">
        <v>11</v>
      </c>
      <c r="F8" s="9">
        <v>16580000</v>
      </c>
      <c r="G8" s="9">
        <v>17651000</v>
      </c>
      <c r="H8" s="9">
        <v>18273000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26100000</v>
      </c>
      <c r="G17" s="9">
        <v>16000000</v>
      </c>
      <c r="H17" s="9">
        <v>16800000</v>
      </c>
    </row>
    <row r="18" spans="5:8" ht="13.8" x14ac:dyDescent="0.3">
      <c r="E18" s="24" t="s">
        <v>21</v>
      </c>
      <c r="F18" s="25">
        <v>22880000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3722000</v>
      </c>
      <c r="G21" s="3">
        <f>SUM(G22:G30)</f>
        <v>7600000</v>
      </c>
      <c r="H21" s="3">
        <f>SUM(H22:H30)</f>
        <v>7700000</v>
      </c>
    </row>
    <row r="22" spans="5:8" ht="13.8" x14ac:dyDescent="0.3">
      <c r="E22" s="24" t="s">
        <v>25</v>
      </c>
      <c r="F22" s="25">
        <v>2400000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1322000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5000000</v>
      </c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142746000</v>
      </c>
      <c r="G31" s="16">
        <f>+G5+G6+G7+G21</f>
        <v>123935000</v>
      </c>
      <c r="H31" s="16">
        <f>+H5+H6+H7+H21</f>
        <v>129186000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142746000</v>
      </c>
      <c r="G44" s="31">
        <f>+G31+G43</f>
        <v>123935000</v>
      </c>
      <c r="H44" s="31">
        <f>+H31+H43</f>
        <v>129186000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228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168883000</v>
      </c>
      <c r="G5" s="3">
        <v>174242000</v>
      </c>
      <c r="H5" s="3">
        <v>182105000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62525000</v>
      </c>
      <c r="G7" s="23">
        <f>SUM(G8:G20)</f>
        <v>64515000</v>
      </c>
      <c r="H7" s="23">
        <f>SUM(H8:H20)</f>
        <v>69543000</v>
      </c>
    </row>
    <row r="8" spans="5:8" ht="13.8" x14ac:dyDescent="0.3">
      <c r="E8" s="24" t="s">
        <v>11</v>
      </c>
      <c r="F8" s="9">
        <v>35530000</v>
      </c>
      <c r="G8" s="9">
        <v>38355000</v>
      </c>
      <c r="H8" s="9">
        <v>39992000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4625000</v>
      </c>
      <c r="G11" s="9">
        <v>3500000</v>
      </c>
      <c r="H11" s="9">
        <v>3658000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22370000</v>
      </c>
      <c r="G17" s="9">
        <v>22660000</v>
      </c>
      <c r="H17" s="9">
        <v>25893000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9376000</v>
      </c>
      <c r="G21" s="3">
        <f>SUM(G22:G30)</f>
        <v>8000000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1376000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240784000</v>
      </c>
      <c r="G31" s="16">
        <f>+G5+G6+G7+G21</f>
        <v>246757000</v>
      </c>
      <c r="H31" s="16">
        <f>+H5+H6+H7+H21</f>
        <v>254748000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49000</v>
      </c>
      <c r="G33" s="3">
        <f>SUM(G34:G40)</f>
        <v>49000</v>
      </c>
      <c r="H33" s="3">
        <f>SUM(H34:H40)</f>
        <v>49000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49000</v>
      </c>
      <c r="G35" s="9">
        <v>49000</v>
      </c>
      <c r="H35" s="9">
        <v>49000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49000</v>
      </c>
      <c r="G43" s="29">
        <f>+G33+G41</f>
        <v>49000</v>
      </c>
      <c r="H43" s="29">
        <f>+H33+H41</f>
        <v>49000</v>
      </c>
    </row>
    <row r="44" spans="5:8" ht="13.8" x14ac:dyDescent="0.25">
      <c r="E44" s="30" t="s">
        <v>42</v>
      </c>
      <c r="F44" s="31">
        <f>+F31+F43</f>
        <v>240833000</v>
      </c>
      <c r="G44" s="31">
        <f>+G31+G43</f>
        <v>246806000</v>
      </c>
      <c r="H44" s="31">
        <f>+H31+H43</f>
        <v>254797000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E1:H250"/>
  <sheetViews>
    <sheetView showGridLines="0" workbookViewId="0">
      <selection activeCell="M22" sqref="M22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78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156107000</v>
      </c>
      <c r="G5" s="3">
        <v>160201000</v>
      </c>
      <c r="H5" s="3">
        <v>167456000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2675000</v>
      </c>
      <c r="G7" s="23">
        <f>SUM(G8:G20)</f>
        <v>2798000</v>
      </c>
      <c r="H7" s="23">
        <f>SUM(H8:H20)</f>
        <v>2923000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2675000</v>
      </c>
      <c r="G14" s="25">
        <v>2798000</v>
      </c>
      <c r="H14" s="25">
        <v>2923000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2414000</v>
      </c>
      <c r="G21" s="3">
        <f>SUM(G22:G30)</f>
        <v>1200000</v>
      </c>
      <c r="H21" s="3">
        <f>SUM(H22:H30)</f>
        <v>6400000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1414000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161196000</v>
      </c>
      <c r="G31" s="16">
        <f>+G5+G6+G7+G21</f>
        <v>164199000</v>
      </c>
      <c r="H31" s="16">
        <f>+H5+H6+H7+H21</f>
        <v>176779000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161196000</v>
      </c>
      <c r="G44" s="31">
        <f>+G31+G43</f>
        <v>164199000</v>
      </c>
      <c r="H44" s="31">
        <f>+H31+H43</f>
        <v>176779000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229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277095000</v>
      </c>
      <c r="G5" s="3">
        <v>286477000</v>
      </c>
      <c r="H5" s="3">
        <v>299411000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259885000</v>
      </c>
      <c r="G7" s="23">
        <f>SUM(G8:G20)</f>
        <v>292724000</v>
      </c>
      <c r="H7" s="23">
        <f>SUM(H8:H20)</f>
        <v>336733000</v>
      </c>
    </row>
    <row r="8" spans="5:8" ht="13.8" x14ac:dyDescent="0.3">
      <c r="E8" s="24" t="s">
        <v>11</v>
      </c>
      <c r="F8" s="9">
        <v>67233000</v>
      </c>
      <c r="G8" s="9">
        <v>62064000</v>
      </c>
      <c r="H8" s="9">
        <v>64866000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4770000</v>
      </c>
      <c r="H11" s="9">
        <v>4986000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171112000</v>
      </c>
      <c r="G16" s="9">
        <v>200000000</v>
      </c>
      <c r="H16" s="9">
        <v>242596000</v>
      </c>
    </row>
    <row r="17" spans="5:8" ht="13.8" x14ac:dyDescent="0.3">
      <c r="E17" s="24" t="s">
        <v>20</v>
      </c>
      <c r="F17" s="9">
        <v>21540000</v>
      </c>
      <c r="G17" s="9">
        <v>25890000</v>
      </c>
      <c r="H17" s="9">
        <v>24285000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3880000</v>
      </c>
      <c r="G21" s="3">
        <f>SUM(G22:G30)</f>
        <v>2200000</v>
      </c>
      <c r="H21" s="3">
        <f>SUM(H22:H30)</f>
        <v>2300000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1880000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540860000</v>
      </c>
      <c r="G31" s="16">
        <f>+G5+G6+G7+G21</f>
        <v>581401000</v>
      </c>
      <c r="H31" s="16">
        <f>+H5+H6+H7+H21</f>
        <v>638444000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91552000</v>
      </c>
      <c r="G33" s="3">
        <f>SUM(G34:G40)</f>
        <v>40096000</v>
      </c>
      <c r="H33" s="3">
        <f>SUM(H34:H40)</f>
        <v>1567000</v>
      </c>
    </row>
    <row r="34" spans="5:8" ht="13.8" x14ac:dyDescent="0.3">
      <c r="E34" s="24" t="s">
        <v>19</v>
      </c>
      <c r="F34" s="9">
        <v>45472000</v>
      </c>
      <c r="G34" s="9"/>
      <c r="H34" s="9"/>
    </row>
    <row r="35" spans="5:8" ht="13.8" x14ac:dyDescent="0.3">
      <c r="E35" s="24" t="s">
        <v>37</v>
      </c>
      <c r="F35" s="9">
        <v>4247000</v>
      </c>
      <c r="G35" s="9">
        <v>263000</v>
      </c>
      <c r="H35" s="9">
        <v>1567000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41833000</v>
      </c>
      <c r="G38" s="9">
        <v>39833000</v>
      </c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91552000</v>
      </c>
      <c r="G43" s="29">
        <f>+G33+G41</f>
        <v>40096000</v>
      </c>
      <c r="H43" s="29">
        <f>+H33+H41</f>
        <v>1567000</v>
      </c>
    </row>
    <row r="44" spans="5:8" ht="13.8" x14ac:dyDescent="0.25">
      <c r="E44" s="30" t="s">
        <v>42</v>
      </c>
      <c r="F44" s="31">
        <f>+F31+F43</f>
        <v>632412000</v>
      </c>
      <c r="G44" s="31">
        <f>+G31+G43</f>
        <v>621497000</v>
      </c>
      <c r="H44" s="31">
        <f>+H31+H43</f>
        <v>640011000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230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259084000</v>
      </c>
      <c r="G5" s="3">
        <v>270940000</v>
      </c>
      <c r="H5" s="3">
        <v>283206000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59770000</v>
      </c>
      <c r="G7" s="23">
        <f>SUM(G8:G20)</f>
        <v>79112000</v>
      </c>
      <c r="H7" s="23">
        <f>SUM(H8:H20)</f>
        <v>79860000</v>
      </c>
    </row>
    <row r="8" spans="5:8" ht="13.8" x14ac:dyDescent="0.3">
      <c r="E8" s="24" t="s">
        <v>11</v>
      </c>
      <c r="F8" s="9">
        <v>35094000</v>
      </c>
      <c r="G8" s="9">
        <v>50612000</v>
      </c>
      <c r="H8" s="9">
        <v>52852000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3500000</v>
      </c>
      <c r="H11" s="9">
        <v>3658000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24676000</v>
      </c>
      <c r="G17" s="9">
        <v>25000000</v>
      </c>
      <c r="H17" s="9">
        <v>23350000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4456000</v>
      </c>
      <c r="G21" s="3">
        <f>SUM(G22:G30)</f>
        <v>2800000</v>
      </c>
      <c r="H21" s="3">
        <f>SUM(H22:H30)</f>
        <v>2900000</v>
      </c>
    </row>
    <row r="22" spans="5:8" ht="13.8" x14ac:dyDescent="0.3">
      <c r="E22" s="24" t="s">
        <v>25</v>
      </c>
      <c r="F22" s="25">
        <v>2700000</v>
      </c>
      <c r="G22" s="25">
        <v>2800000</v>
      </c>
      <c r="H22" s="25">
        <v>2900000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1756000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323310000</v>
      </c>
      <c r="G31" s="16">
        <f>+G5+G6+G7+G21</f>
        <v>352852000</v>
      </c>
      <c r="H31" s="16">
        <f>+H5+H6+H7+H21</f>
        <v>365966000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72882000</v>
      </c>
      <c r="G33" s="3">
        <f>SUM(G34:G40)</f>
        <v>60263000</v>
      </c>
      <c r="H33" s="3">
        <f>SUM(H34:H40)</f>
        <v>78996000</v>
      </c>
    </row>
    <row r="34" spans="5:8" ht="13.8" x14ac:dyDescent="0.3">
      <c r="E34" s="24" t="s">
        <v>19</v>
      </c>
      <c r="F34" s="9">
        <v>60000000</v>
      </c>
      <c r="G34" s="9">
        <v>60000000</v>
      </c>
      <c r="H34" s="9">
        <v>63000000</v>
      </c>
    </row>
    <row r="35" spans="5:8" ht="13.8" x14ac:dyDescent="0.3">
      <c r="E35" s="24" t="s">
        <v>37</v>
      </c>
      <c r="F35" s="9">
        <v>1226000</v>
      </c>
      <c r="G35" s="9">
        <v>263000</v>
      </c>
      <c r="H35" s="9">
        <v>15996000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11656000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72882000</v>
      </c>
      <c r="G43" s="29">
        <f>+G33+G41</f>
        <v>60263000</v>
      </c>
      <c r="H43" s="29">
        <f>+H33+H41</f>
        <v>78996000</v>
      </c>
    </row>
    <row r="44" spans="5:8" ht="13.8" x14ac:dyDescent="0.25">
      <c r="E44" s="30" t="s">
        <v>42</v>
      </c>
      <c r="F44" s="31">
        <f>+F31+F43</f>
        <v>396192000</v>
      </c>
      <c r="G44" s="31">
        <f>+G31+G43</f>
        <v>413115000</v>
      </c>
      <c r="H44" s="31">
        <f>+H31+H43</f>
        <v>444962000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231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144013000</v>
      </c>
      <c r="G5" s="3">
        <v>148987000</v>
      </c>
      <c r="H5" s="3">
        <v>155712000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43286000</v>
      </c>
      <c r="G7" s="23">
        <f>SUM(G8:G20)</f>
        <v>57884000</v>
      </c>
      <c r="H7" s="23">
        <f>SUM(H8:H20)</f>
        <v>60484000</v>
      </c>
    </row>
    <row r="8" spans="5:8" ht="13.8" x14ac:dyDescent="0.3">
      <c r="E8" s="24" t="s">
        <v>11</v>
      </c>
      <c r="F8" s="9">
        <v>22638000</v>
      </c>
      <c r="G8" s="9">
        <v>32495000</v>
      </c>
      <c r="H8" s="9">
        <v>33845000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4000000</v>
      </c>
      <c r="H11" s="9">
        <v>4181000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20648000</v>
      </c>
      <c r="G17" s="9">
        <v>21389000</v>
      </c>
      <c r="H17" s="9">
        <v>22458000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4240000</v>
      </c>
      <c r="G21" s="3">
        <f>SUM(G22:G30)</f>
        <v>2900000</v>
      </c>
      <c r="H21" s="3">
        <f>SUM(H22:H30)</f>
        <v>3000000</v>
      </c>
    </row>
    <row r="22" spans="5:8" ht="13.8" x14ac:dyDescent="0.3">
      <c r="E22" s="24" t="s">
        <v>25</v>
      </c>
      <c r="F22" s="25">
        <v>2800000</v>
      </c>
      <c r="G22" s="25">
        <v>2900000</v>
      </c>
      <c r="H22" s="25">
        <v>3000000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1440000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191539000</v>
      </c>
      <c r="G31" s="16">
        <f>+G5+G6+G7+G21</f>
        <v>209771000</v>
      </c>
      <c r="H31" s="16">
        <f>+H5+H6+H7+H21</f>
        <v>219196000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170150000</v>
      </c>
      <c r="G33" s="3">
        <f>SUM(G34:G40)</f>
        <v>145790000</v>
      </c>
      <c r="H33" s="3">
        <f>SUM(H34:H40)</f>
        <v>176009000</v>
      </c>
    </row>
    <row r="34" spans="5:8" ht="13.8" x14ac:dyDescent="0.3">
      <c r="E34" s="24" t="s">
        <v>19</v>
      </c>
      <c r="F34" s="9">
        <v>162555000</v>
      </c>
      <c r="G34" s="9">
        <v>140570000</v>
      </c>
      <c r="H34" s="9">
        <v>168599000</v>
      </c>
    </row>
    <row r="35" spans="5:8" ht="13.8" x14ac:dyDescent="0.3">
      <c r="E35" s="24" t="s">
        <v>37</v>
      </c>
      <c r="F35" s="9">
        <v>65000</v>
      </c>
      <c r="G35" s="9">
        <v>5220000</v>
      </c>
      <c r="H35" s="9">
        <v>7410000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7530000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170150000</v>
      </c>
      <c r="G43" s="29">
        <f>+G33+G41</f>
        <v>145790000</v>
      </c>
      <c r="H43" s="29">
        <f>+H33+H41</f>
        <v>176009000</v>
      </c>
    </row>
    <row r="44" spans="5:8" ht="13.8" x14ac:dyDescent="0.25">
      <c r="E44" s="30" t="s">
        <v>42</v>
      </c>
      <c r="F44" s="31">
        <f>+F31+F43</f>
        <v>361689000</v>
      </c>
      <c r="G44" s="31">
        <f>+G31+G43</f>
        <v>355561000</v>
      </c>
      <c r="H44" s="31">
        <f>+H31+H43</f>
        <v>395205000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232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878511000</v>
      </c>
      <c r="G5" s="3">
        <v>904431000</v>
      </c>
      <c r="H5" s="3">
        <v>945424000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291250000</v>
      </c>
      <c r="G7" s="23">
        <f>SUM(G8:G20)</f>
        <v>266953000</v>
      </c>
      <c r="H7" s="23">
        <f>SUM(H8:H20)</f>
        <v>280371000</v>
      </c>
    </row>
    <row r="8" spans="5:8" ht="13.8" x14ac:dyDescent="0.3">
      <c r="E8" s="24" t="s">
        <v>11</v>
      </c>
      <c r="F8" s="9">
        <v>199464000</v>
      </c>
      <c r="G8" s="9">
        <v>217453000</v>
      </c>
      <c r="H8" s="9">
        <v>227885000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39958000</v>
      </c>
      <c r="G11" s="9">
        <v>3000000</v>
      </c>
      <c r="H11" s="9">
        <v>3136000</v>
      </c>
    </row>
    <row r="12" spans="5:8" ht="13.8" x14ac:dyDescent="0.3">
      <c r="E12" s="24" t="s">
        <v>15</v>
      </c>
      <c r="F12" s="9">
        <v>100000</v>
      </c>
      <c r="G12" s="9">
        <v>1500000</v>
      </c>
      <c r="H12" s="9">
        <v>1600000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51728000</v>
      </c>
      <c r="G17" s="9">
        <v>45000000</v>
      </c>
      <c r="H17" s="9">
        <v>47750000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6127000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3127000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1175888000</v>
      </c>
      <c r="G31" s="16">
        <f>+G5+G6+G7+G21</f>
        <v>1174384000</v>
      </c>
      <c r="H31" s="16">
        <f>+H5+H6+H7+H21</f>
        <v>1228895000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144361000</v>
      </c>
      <c r="G33" s="3">
        <f>SUM(G34:G40)</f>
        <v>166005000</v>
      </c>
      <c r="H33" s="3">
        <f>SUM(H34:H40)</f>
        <v>164186000</v>
      </c>
    </row>
    <row r="34" spans="5:8" ht="13.8" x14ac:dyDescent="0.3">
      <c r="E34" s="24" t="s">
        <v>19</v>
      </c>
      <c r="F34" s="9">
        <v>115371000</v>
      </c>
      <c r="G34" s="9">
        <v>139109000</v>
      </c>
      <c r="H34" s="9">
        <v>146064000</v>
      </c>
    </row>
    <row r="35" spans="5:8" ht="13.8" x14ac:dyDescent="0.3">
      <c r="E35" s="24" t="s">
        <v>37</v>
      </c>
      <c r="F35" s="9">
        <v>22890000</v>
      </c>
      <c r="G35" s="9">
        <v>25896000</v>
      </c>
      <c r="H35" s="9">
        <v>8522000</v>
      </c>
    </row>
    <row r="36" spans="5:8" ht="13.8" x14ac:dyDescent="0.3">
      <c r="E36" s="24" t="s">
        <v>38</v>
      </c>
      <c r="F36" s="9">
        <v>100000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6000000</v>
      </c>
      <c r="G38" s="9"/>
      <c r="H38" s="9">
        <v>8600000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144361000</v>
      </c>
      <c r="G43" s="29">
        <f>+G33+G41</f>
        <v>166005000</v>
      </c>
      <c r="H43" s="29">
        <f>+H33+H41</f>
        <v>164186000</v>
      </c>
    </row>
    <row r="44" spans="5:8" ht="13.8" x14ac:dyDescent="0.25">
      <c r="E44" s="30" t="s">
        <v>42</v>
      </c>
      <c r="F44" s="31">
        <f>+F31+F43</f>
        <v>1320249000</v>
      </c>
      <c r="G44" s="31">
        <f>+G31+G43</f>
        <v>1340389000</v>
      </c>
      <c r="H44" s="31">
        <f>+H31+H43</f>
        <v>1393081000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233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109494000</v>
      </c>
      <c r="G5" s="3">
        <v>112973000</v>
      </c>
      <c r="H5" s="3">
        <v>118070000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39113000</v>
      </c>
      <c r="G7" s="23">
        <f>SUM(G8:G20)</f>
        <v>47977000</v>
      </c>
      <c r="H7" s="23">
        <f>SUM(H8:H20)</f>
        <v>52084000</v>
      </c>
    </row>
    <row r="8" spans="5:8" ht="13.8" x14ac:dyDescent="0.3">
      <c r="E8" s="24" t="s">
        <v>11</v>
      </c>
      <c r="F8" s="9">
        <v>18612000</v>
      </c>
      <c r="G8" s="9">
        <v>26636000</v>
      </c>
      <c r="H8" s="9">
        <v>27698000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1789000</v>
      </c>
      <c r="H11" s="9">
        <v>1870000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20501000</v>
      </c>
      <c r="G17" s="9">
        <v>19552000</v>
      </c>
      <c r="H17" s="9">
        <v>22516000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8399000</v>
      </c>
      <c r="G21" s="3">
        <f>SUM(G22:G30)</f>
        <v>8000000</v>
      </c>
      <c r="H21" s="3">
        <f>SUM(H22:H30)</f>
        <v>7100000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1399000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5000000</v>
      </c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157006000</v>
      </c>
      <c r="G31" s="16">
        <f>+G5+G6+G7+G21</f>
        <v>168950000</v>
      </c>
      <c r="H31" s="16">
        <f>+H5+H6+H7+H21</f>
        <v>177254000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10184000</v>
      </c>
      <c r="G33" s="3">
        <f>SUM(G34:G40)</f>
        <v>1198000</v>
      </c>
      <c r="H33" s="3">
        <f>SUM(H34:H40)</f>
        <v>147000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3991000</v>
      </c>
      <c r="G35" s="9">
        <v>1198000</v>
      </c>
      <c r="H35" s="9">
        <v>147000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6193000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10184000</v>
      </c>
      <c r="G43" s="29">
        <f>+G33+G41</f>
        <v>1198000</v>
      </c>
      <c r="H43" s="29">
        <f>+H33+H41</f>
        <v>147000</v>
      </c>
    </row>
    <row r="44" spans="5:8" ht="13.8" x14ac:dyDescent="0.25">
      <c r="E44" s="30" t="s">
        <v>42</v>
      </c>
      <c r="F44" s="31">
        <f>+F31+F43</f>
        <v>167190000</v>
      </c>
      <c r="G44" s="31">
        <f>+G31+G43</f>
        <v>170148000</v>
      </c>
      <c r="H44" s="31">
        <f>+H31+H43</f>
        <v>177401000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234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121173000</v>
      </c>
      <c r="G5" s="3">
        <v>125225000</v>
      </c>
      <c r="H5" s="3">
        <v>130874000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35991000</v>
      </c>
      <c r="G7" s="23">
        <f>SUM(G8:G20)</f>
        <v>41309000</v>
      </c>
      <c r="H7" s="23">
        <f>SUM(H8:H20)</f>
        <v>42093000</v>
      </c>
    </row>
    <row r="8" spans="5:8" ht="13.8" x14ac:dyDescent="0.3">
      <c r="E8" s="24" t="s">
        <v>11</v>
      </c>
      <c r="F8" s="9">
        <v>23607000</v>
      </c>
      <c r="G8" s="9">
        <v>25328000</v>
      </c>
      <c r="H8" s="9">
        <v>26327000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2981000</v>
      </c>
      <c r="H11" s="9">
        <v>3116000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12384000</v>
      </c>
      <c r="G17" s="9">
        <v>13000000</v>
      </c>
      <c r="H17" s="9">
        <v>12650000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4408000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1408000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161572000</v>
      </c>
      <c r="G31" s="16">
        <f>+G5+G6+G7+G21</f>
        <v>169534000</v>
      </c>
      <c r="H31" s="16">
        <f>+H5+H6+H7+H21</f>
        <v>176067000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8498000</v>
      </c>
      <c r="G33" s="3">
        <f>SUM(G34:G40)</f>
        <v>2520000</v>
      </c>
      <c r="H33" s="3">
        <f>SUM(H34:H40)</f>
        <v>1212000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8498000</v>
      </c>
      <c r="G35" s="9">
        <v>2520000</v>
      </c>
      <c r="H35" s="9">
        <v>1212000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8498000</v>
      </c>
      <c r="G43" s="29">
        <f>+G33+G41</f>
        <v>2520000</v>
      </c>
      <c r="H43" s="29">
        <f>+H33+H41</f>
        <v>1212000</v>
      </c>
    </row>
    <row r="44" spans="5:8" ht="13.8" x14ac:dyDescent="0.25">
      <c r="E44" s="30" t="s">
        <v>42</v>
      </c>
      <c r="F44" s="31">
        <f>+F31+F43</f>
        <v>170070000</v>
      </c>
      <c r="G44" s="31">
        <f>+G31+G43</f>
        <v>172054000</v>
      </c>
      <c r="H44" s="31">
        <f>+H31+H43</f>
        <v>177279000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79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141227000</v>
      </c>
      <c r="G5" s="3">
        <v>143749000</v>
      </c>
      <c r="H5" s="3">
        <v>150264000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2820000</v>
      </c>
      <c r="G7" s="23">
        <f>SUM(G8:G20)</f>
        <v>2949000</v>
      </c>
      <c r="H7" s="23">
        <f>SUM(H8:H20)</f>
        <v>3081000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2820000</v>
      </c>
      <c r="G14" s="25">
        <v>2949000</v>
      </c>
      <c r="H14" s="25">
        <v>3081000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9268000</v>
      </c>
      <c r="G21" s="3">
        <f>SUM(G22:G30)</f>
        <v>7500000</v>
      </c>
      <c r="H21" s="3">
        <f>SUM(H22:H30)</f>
        <v>9172000</v>
      </c>
    </row>
    <row r="22" spans="5:8" ht="13.8" x14ac:dyDescent="0.3">
      <c r="E22" s="24" t="s">
        <v>25</v>
      </c>
      <c r="F22" s="25">
        <v>2300000</v>
      </c>
      <c r="G22" s="25">
        <v>2500000</v>
      </c>
      <c r="H22" s="25">
        <v>2600000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1968000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5000000</v>
      </c>
      <c r="G27" s="9">
        <v>5000000</v>
      </c>
      <c r="H27" s="9">
        <v>6572000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153315000</v>
      </c>
      <c r="G31" s="16">
        <f>+G5+G6+G7+G21</f>
        <v>154198000</v>
      </c>
      <c r="H31" s="16">
        <f>+H5+H6+H7+H21</f>
        <v>162517000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153315000</v>
      </c>
      <c r="G44" s="31">
        <f>+G31+G43</f>
        <v>154198000</v>
      </c>
      <c r="H44" s="31">
        <f>+H31+H43</f>
        <v>162517000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235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312705000</v>
      </c>
      <c r="G5" s="3">
        <v>325734000</v>
      </c>
      <c r="H5" s="3">
        <v>340485000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54344000</v>
      </c>
      <c r="G7" s="23">
        <f>SUM(G8:G20)</f>
        <v>73269000</v>
      </c>
      <c r="H7" s="23">
        <f>SUM(H8:H20)</f>
        <v>76744000</v>
      </c>
    </row>
    <row r="8" spans="5:8" ht="13.8" x14ac:dyDescent="0.3">
      <c r="E8" s="24" t="s">
        <v>11</v>
      </c>
      <c r="F8" s="9">
        <v>36749000</v>
      </c>
      <c r="G8" s="9">
        <v>53001000</v>
      </c>
      <c r="H8" s="9">
        <v>55358000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17595000</v>
      </c>
      <c r="G17" s="9">
        <v>15268000</v>
      </c>
      <c r="H17" s="9">
        <v>16160000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3796000</v>
      </c>
      <c r="G21" s="3">
        <f>SUM(G22:G30)</f>
        <v>2500000</v>
      </c>
      <c r="H21" s="3">
        <f>SUM(H22:H30)</f>
        <v>2600000</v>
      </c>
    </row>
    <row r="22" spans="5:8" ht="13.8" x14ac:dyDescent="0.3">
      <c r="E22" s="24" t="s">
        <v>25</v>
      </c>
      <c r="F22" s="25">
        <v>2300000</v>
      </c>
      <c r="G22" s="25">
        <v>2500000</v>
      </c>
      <c r="H22" s="25">
        <v>2600000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1496000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370845000</v>
      </c>
      <c r="G31" s="16">
        <f>+G5+G6+G7+G21</f>
        <v>401503000</v>
      </c>
      <c r="H31" s="16">
        <f>+H5+H6+H7+H21</f>
        <v>419829000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26526000</v>
      </c>
      <c r="G33" s="3">
        <f>SUM(G34:G40)</f>
        <v>7313000</v>
      </c>
      <c r="H33" s="3">
        <f>SUM(H34:H40)</f>
        <v>10296000</v>
      </c>
    </row>
    <row r="34" spans="5:8" ht="13.8" x14ac:dyDescent="0.3">
      <c r="E34" s="24" t="s">
        <v>19</v>
      </c>
      <c r="F34" s="9">
        <v>9000000</v>
      </c>
      <c r="G34" s="9"/>
      <c r="H34" s="9"/>
    </row>
    <row r="35" spans="5:8" ht="13.8" x14ac:dyDescent="0.3">
      <c r="E35" s="24" t="s">
        <v>37</v>
      </c>
      <c r="F35" s="9">
        <v>5338000</v>
      </c>
      <c r="G35" s="9">
        <v>7313000</v>
      </c>
      <c r="H35" s="9">
        <v>10296000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12188000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26526000</v>
      </c>
      <c r="G43" s="29">
        <f>+G33+G41</f>
        <v>7313000</v>
      </c>
      <c r="H43" s="29">
        <f>+H33+H41</f>
        <v>10296000</v>
      </c>
    </row>
    <row r="44" spans="5:8" ht="13.8" x14ac:dyDescent="0.25">
      <c r="E44" s="30" t="s">
        <v>42</v>
      </c>
      <c r="F44" s="31">
        <f>+F31+F43</f>
        <v>397371000</v>
      </c>
      <c r="G44" s="31">
        <f>+G31+G43</f>
        <v>408816000</v>
      </c>
      <c r="H44" s="31">
        <f>+H31+H43</f>
        <v>430125000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E1:H250"/>
  <sheetViews>
    <sheetView showGridLines="0" workbookViewId="0">
      <selection activeCell="H24" sqref="H24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190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135052000</v>
      </c>
      <c r="G5" s="3">
        <v>140120000</v>
      </c>
      <c r="H5" s="3">
        <v>146429000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49712000</v>
      </c>
      <c r="G7" s="23">
        <f>SUM(G8:G20)</f>
        <v>64006000</v>
      </c>
      <c r="H7" s="23">
        <f>SUM(H8:H20)</f>
        <v>66895000</v>
      </c>
    </row>
    <row r="8" spans="5:8" ht="13.8" x14ac:dyDescent="0.3">
      <c r="E8" s="24" t="s">
        <v>11</v>
      </c>
      <c r="F8" s="9">
        <v>29031000</v>
      </c>
      <c r="G8" s="9">
        <v>31255000</v>
      </c>
      <c r="H8" s="9">
        <v>32544000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7751000</v>
      </c>
      <c r="H11" s="9">
        <v>8101000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20681000</v>
      </c>
      <c r="G17" s="9">
        <v>25000000</v>
      </c>
      <c r="H17" s="9">
        <v>26250000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5203000</v>
      </c>
      <c r="G21" s="3">
        <f>SUM(G22:G30)</f>
        <v>4000000</v>
      </c>
      <c r="H21" s="3">
        <f>SUM(H22:H30)</f>
        <v>4100000</v>
      </c>
    </row>
    <row r="22" spans="5:8" ht="13.8" x14ac:dyDescent="0.3">
      <c r="E22" s="24" t="s">
        <v>25</v>
      </c>
      <c r="F22" s="25">
        <v>3800000</v>
      </c>
      <c r="G22" s="25">
        <v>4000000</v>
      </c>
      <c r="H22" s="25">
        <v>4100000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1403000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189967000</v>
      </c>
      <c r="G31" s="16">
        <f>+G5+G6+G7+G21</f>
        <v>208126000</v>
      </c>
      <c r="H31" s="16">
        <f>+H5+H6+H7+H21</f>
        <v>217424000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103067000</v>
      </c>
      <c r="G33" s="3">
        <f>SUM(G34:G40)</f>
        <v>78241000</v>
      </c>
      <c r="H33" s="3">
        <f>SUM(H34:H40)</f>
        <v>86900000</v>
      </c>
    </row>
    <row r="34" spans="5:8" ht="13.8" x14ac:dyDescent="0.3">
      <c r="E34" s="24" t="s">
        <v>19</v>
      </c>
      <c r="F34" s="9">
        <v>50000000</v>
      </c>
      <c r="G34" s="9">
        <v>33000000</v>
      </c>
      <c r="H34" s="9">
        <v>34650000</v>
      </c>
    </row>
    <row r="35" spans="5:8" ht="13.8" x14ac:dyDescent="0.3">
      <c r="E35" s="24" t="s">
        <v>37</v>
      </c>
      <c r="F35" s="9">
        <v>8067000</v>
      </c>
      <c r="G35" s="9">
        <v>241000</v>
      </c>
      <c r="H35" s="9">
        <v>5250000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>
        <v>45000000</v>
      </c>
      <c r="G38" s="9">
        <v>45000000</v>
      </c>
      <c r="H38" s="9">
        <v>47000000</v>
      </c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103067000</v>
      </c>
      <c r="G43" s="29">
        <f>+G33+G41</f>
        <v>78241000</v>
      </c>
      <c r="H43" s="29">
        <f>+H33+H41</f>
        <v>86900000</v>
      </c>
    </row>
    <row r="44" spans="5:8" ht="13.8" x14ac:dyDescent="0.25">
      <c r="E44" s="30" t="s">
        <v>42</v>
      </c>
      <c r="F44" s="31">
        <f>+F31+F43</f>
        <v>293034000</v>
      </c>
      <c r="G44" s="31">
        <f>+G31+G43</f>
        <v>286367000</v>
      </c>
      <c r="H44" s="31">
        <f>+H31+H43</f>
        <v>304324000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236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288814000</v>
      </c>
      <c r="G5" s="3">
        <v>298921000</v>
      </c>
      <c r="H5" s="3">
        <v>312464000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124820000</v>
      </c>
      <c r="G7" s="23">
        <f>SUM(G8:G20)</f>
        <v>168316000</v>
      </c>
      <c r="H7" s="23">
        <f>SUM(H8:H20)</f>
        <v>141173000</v>
      </c>
    </row>
    <row r="8" spans="5:8" ht="13.8" x14ac:dyDescent="0.3">
      <c r="E8" s="24" t="s">
        <v>11</v>
      </c>
      <c r="F8" s="9">
        <v>38252000</v>
      </c>
      <c r="G8" s="9">
        <v>55204000</v>
      </c>
      <c r="H8" s="9">
        <v>57669000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11135000</v>
      </c>
      <c r="G11" s="9">
        <v>20000000</v>
      </c>
      <c r="H11" s="9">
        <v>20904000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>
        <v>60000000</v>
      </c>
      <c r="G16" s="9">
        <v>81112000</v>
      </c>
      <c r="H16" s="9">
        <v>50000000</v>
      </c>
    </row>
    <row r="17" spans="5:8" ht="13.8" x14ac:dyDescent="0.3">
      <c r="E17" s="24" t="s">
        <v>20</v>
      </c>
      <c r="F17" s="9">
        <v>15433000</v>
      </c>
      <c r="G17" s="9">
        <v>12000000</v>
      </c>
      <c r="H17" s="9">
        <v>12600000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5553000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2553000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419187000</v>
      </c>
      <c r="G31" s="16">
        <f>+G5+G6+G7+G21</f>
        <v>470237000</v>
      </c>
      <c r="H31" s="16">
        <f>+H5+H6+H7+H21</f>
        <v>456737000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12718000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16000</v>
      </c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12702000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12718000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431905000</v>
      </c>
      <c r="G44" s="31">
        <f>+G31+G43</f>
        <v>470237000</v>
      </c>
      <c r="H44" s="31">
        <f>+H31+H43</f>
        <v>456737000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237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313545000</v>
      </c>
      <c r="G5" s="3">
        <v>329814000</v>
      </c>
      <c r="H5" s="3">
        <v>344739000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71740000</v>
      </c>
      <c r="G7" s="23">
        <f>SUM(G8:G20)</f>
        <v>89247000</v>
      </c>
      <c r="H7" s="23">
        <f>SUM(H8:H20)</f>
        <v>95788000</v>
      </c>
    </row>
    <row r="8" spans="5:8" ht="13.8" x14ac:dyDescent="0.3">
      <c r="E8" s="24" t="s">
        <v>11</v>
      </c>
      <c r="F8" s="9">
        <v>40679000</v>
      </c>
      <c r="G8" s="9">
        <v>58747000</v>
      </c>
      <c r="H8" s="9">
        <v>61386000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10000000</v>
      </c>
      <c r="G11" s="9">
        <v>10000000</v>
      </c>
      <c r="H11" s="9">
        <v>10452000</v>
      </c>
    </row>
    <row r="12" spans="5:8" ht="13.8" x14ac:dyDescent="0.3">
      <c r="E12" s="24" t="s">
        <v>15</v>
      </c>
      <c r="F12" s="9">
        <v>100000</v>
      </c>
      <c r="G12" s="9">
        <v>1500000</v>
      </c>
      <c r="H12" s="9">
        <v>1600000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20961000</v>
      </c>
      <c r="G17" s="9">
        <v>19000000</v>
      </c>
      <c r="H17" s="9">
        <v>22350000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4048000</v>
      </c>
      <c r="G21" s="3">
        <f>SUM(G22:G30)</f>
        <v>2800000</v>
      </c>
      <c r="H21" s="3">
        <f>SUM(H22:H30)</f>
        <v>2900000</v>
      </c>
    </row>
    <row r="22" spans="5:8" ht="13.8" x14ac:dyDescent="0.3">
      <c r="E22" s="24" t="s">
        <v>25</v>
      </c>
      <c r="F22" s="25">
        <v>2700000</v>
      </c>
      <c r="G22" s="25">
        <v>2800000</v>
      </c>
      <c r="H22" s="25">
        <v>2900000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1348000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389333000</v>
      </c>
      <c r="G31" s="16">
        <f>+G5+G6+G7+G21</f>
        <v>421861000</v>
      </c>
      <c r="H31" s="16">
        <f>+H5+H6+H7+H21</f>
        <v>443427000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14550000</v>
      </c>
      <c r="G33" s="3">
        <f>SUM(G34:G40)</f>
        <v>1000000</v>
      </c>
      <c r="H33" s="3">
        <f>SUM(H34:H40)</f>
        <v>1000000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33000</v>
      </c>
      <c r="G35" s="9"/>
      <c r="H35" s="9"/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13517000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14550000</v>
      </c>
      <c r="G43" s="29">
        <f>+G33+G41</f>
        <v>1000000</v>
      </c>
      <c r="H43" s="29">
        <f>+H33+H41</f>
        <v>1000000</v>
      </c>
    </row>
    <row r="44" spans="5:8" ht="13.8" x14ac:dyDescent="0.25">
      <c r="E44" s="30" t="s">
        <v>42</v>
      </c>
      <c r="F44" s="31">
        <f>+F31+F43</f>
        <v>403883000</v>
      </c>
      <c r="G44" s="31">
        <f>+G31+G43</f>
        <v>422861000</v>
      </c>
      <c r="H44" s="31">
        <f>+H31+H43</f>
        <v>444427000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238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140967000</v>
      </c>
      <c r="G5" s="3">
        <v>145579000</v>
      </c>
      <c r="H5" s="3">
        <v>152150000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37420000</v>
      </c>
      <c r="G7" s="23">
        <f>SUM(G8:G20)</f>
        <v>54606000</v>
      </c>
      <c r="H7" s="23">
        <f>SUM(H8:H20)</f>
        <v>56131000</v>
      </c>
    </row>
    <row r="8" spans="5:8" ht="13.8" x14ac:dyDescent="0.3">
      <c r="E8" s="24" t="s">
        <v>11</v>
      </c>
      <c r="F8" s="9">
        <v>19970000</v>
      </c>
      <c r="G8" s="9">
        <v>28606000</v>
      </c>
      <c r="H8" s="9">
        <v>29765000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17450000</v>
      </c>
      <c r="G17" s="9">
        <v>19000000</v>
      </c>
      <c r="H17" s="9">
        <v>19050000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3000000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/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181387000</v>
      </c>
      <c r="G31" s="16">
        <f>+G5+G6+G7+G21</f>
        <v>203185000</v>
      </c>
      <c r="H31" s="16">
        <f>+H5+H6+H7+H21</f>
        <v>211381000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21654000</v>
      </c>
      <c r="G33" s="3">
        <f>SUM(G34:G40)</f>
        <v>45000000</v>
      </c>
      <c r="H33" s="3">
        <f>SUM(H34:H40)</f>
        <v>39500000</v>
      </c>
    </row>
    <row r="34" spans="5:8" ht="13.8" x14ac:dyDescent="0.3">
      <c r="E34" s="24" t="s">
        <v>19</v>
      </c>
      <c r="F34" s="9">
        <v>15000000</v>
      </c>
      <c r="G34" s="9">
        <v>30000000</v>
      </c>
      <c r="H34" s="9">
        <v>31500000</v>
      </c>
    </row>
    <row r="35" spans="5:8" ht="13.8" x14ac:dyDescent="0.3">
      <c r="E35" s="24" t="s">
        <v>37</v>
      </c>
      <c r="F35" s="9">
        <v>16000</v>
      </c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>
        <v>15000000</v>
      </c>
      <c r="H38" s="9">
        <v>8000000</v>
      </c>
    </row>
    <row r="39" spans="5:8" ht="13.8" x14ac:dyDescent="0.3">
      <c r="E39" s="24" t="s">
        <v>11</v>
      </c>
      <c r="F39" s="9">
        <v>6638000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21654000</v>
      </c>
      <c r="G43" s="29">
        <f>+G33+G41</f>
        <v>45000000</v>
      </c>
      <c r="H43" s="29">
        <f>+H33+H41</f>
        <v>39500000</v>
      </c>
    </row>
    <row r="44" spans="5:8" ht="13.8" x14ac:dyDescent="0.25">
      <c r="E44" s="30" t="s">
        <v>42</v>
      </c>
      <c r="F44" s="31">
        <f>+F31+F43</f>
        <v>203041000</v>
      </c>
      <c r="G44" s="31">
        <f>+G31+G43</f>
        <v>248185000</v>
      </c>
      <c r="H44" s="31">
        <f>+H31+H43</f>
        <v>250881000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81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183611000</v>
      </c>
      <c r="G5" s="3">
        <v>190834000</v>
      </c>
      <c r="H5" s="3">
        <v>199466000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2565000</v>
      </c>
      <c r="G7" s="23">
        <f>SUM(G8:G20)</f>
        <v>2683000</v>
      </c>
      <c r="H7" s="23">
        <f>SUM(H8:H20)</f>
        <v>2803000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2565000</v>
      </c>
      <c r="G14" s="25">
        <v>2683000</v>
      </c>
      <c r="H14" s="25">
        <v>2803000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2733000</v>
      </c>
      <c r="G21" s="3">
        <f>SUM(G22:G30)</f>
        <v>1600000</v>
      </c>
      <c r="H21" s="3">
        <f>SUM(H22:H30)</f>
        <v>1800000</v>
      </c>
    </row>
    <row r="22" spans="5:8" ht="13.8" x14ac:dyDescent="0.3">
      <c r="E22" s="24" t="s">
        <v>25</v>
      </c>
      <c r="F22" s="25">
        <v>1400000</v>
      </c>
      <c r="G22" s="25">
        <v>1600000</v>
      </c>
      <c r="H22" s="25">
        <v>1800000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1333000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188909000</v>
      </c>
      <c r="G31" s="16">
        <f>+G5+G6+G7+G21</f>
        <v>195117000</v>
      </c>
      <c r="H31" s="16">
        <f>+H5+H6+H7+H21</f>
        <v>204069000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188909000</v>
      </c>
      <c r="G44" s="31">
        <f>+G31+G43</f>
        <v>195117000</v>
      </c>
      <c r="H44" s="31">
        <f>+H31+H43</f>
        <v>204069000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E1:H250"/>
  <sheetViews>
    <sheetView showGridLines="0" topLeftCell="E1" workbookViewId="0">
      <selection activeCell="K8" sqref="K8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219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5950244000</v>
      </c>
      <c r="G5" s="3">
        <v>6319198000</v>
      </c>
      <c r="H5" s="3">
        <v>6604955000</v>
      </c>
    </row>
    <row r="6" spans="5:8" ht="13.8" x14ac:dyDescent="0.3">
      <c r="E6" s="22" t="s">
        <v>9</v>
      </c>
      <c r="F6" s="3">
        <v>1795381000</v>
      </c>
      <c r="G6" s="3"/>
      <c r="H6" s="3"/>
    </row>
    <row r="7" spans="5:8" ht="13.8" x14ac:dyDescent="0.25">
      <c r="E7" s="20" t="s">
        <v>10</v>
      </c>
      <c r="F7" s="23">
        <f>SUM(F8:F20)</f>
        <v>3099210000</v>
      </c>
      <c r="G7" s="23">
        <f>SUM(G8:G20)</f>
        <v>3150520000</v>
      </c>
      <c r="H7" s="23">
        <f>SUM(H8:H20)</f>
        <v>3298816000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>
        <v>1445207000</v>
      </c>
      <c r="G9" s="9">
        <v>1511183000</v>
      </c>
      <c r="H9" s="9">
        <v>1579519000</v>
      </c>
    </row>
    <row r="10" spans="5:8" ht="13.8" x14ac:dyDescent="0.3">
      <c r="E10" s="24" t="s">
        <v>13</v>
      </c>
      <c r="F10" s="25">
        <v>649286000</v>
      </c>
      <c r="G10" s="25">
        <v>658120000</v>
      </c>
      <c r="H10" s="25">
        <v>695791000</v>
      </c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>
        <v>182011000</v>
      </c>
      <c r="G13" s="25">
        <v>120819000</v>
      </c>
      <c r="H13" s="25">
        <v>124200000</v>
      </c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>
        <v>822706000</v>
      </c>
      <c r="G20" s="9">
        <v>860398000</v>
      </c>
      <c r="H20" s="9">
        <v>899306000</v>
      </c>
    </row>
    <row r="21" spans="5:8" ht="13.8" x14ac:dyDescent="0.25">
      <c r="E21" s="20" t="s">
        <v>24</v>
      </c>
      <c r="F21" s="3">
        <f>SUM(F22:F30)</f>
        <v>17597000</v>
      </c>
      <c r="G21" s="3">
        <f>SUM(G22:G30)</f>
        <v>9700000</v>
      </c>
      <c r="H21" s="3">
        <f>SUM(H22:H30)</f>
        <v>10500000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1500000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9597000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7000000</v>
      </c>
      <c r="G27" s="9">
        <v>8500000</v>
      </c>
      <c r="H27" s="9">
        <v>9000000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10862432000</v>
      </c>
      <c r="G31" s="16">
        <f>+G5+G6+G7+G21</f>
        <v>9479418000</v>
      </c>
      <c r="H31" s="16">
        <f>+H5+H6+H7+H21</f>
        <v>9914271000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46041000</v>
      </c>
      <c r="G33" s="3">
        <f>SUM(G34:G40)</f>
        <v>29356000</v>
      </c>
      <c r="H33" s="3">
        <f>SUM(H34:H40)</f>
        <v>49562000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42041000</v>
      </c>
      <c r="G35" s="9">
        <v>22356000</v>
      </c>
      <c r="H35" s="9">
        <v>42562000</v>
      </c>
    </row>
    <row r="36" spans="5:8" ht="13.8" x14ac:dyDescent="0.3">
      <c r="E36" s="24" t="s">
        <v>38</v>
      </c>
      <c r="F36" s="9">
        <v>4000000</v>
      </c>
      <c r="G36" s="9">
        <v>7000000</v>
      </c>
      <c r="H36" s="9">
        <v>7000000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46041000</v>
      </c>
      <c r="G43" s="29">
        <f>+G33+G41</f>
        <v>29356000</v>
      </c>
      <c r="H43" s="29">
        <f>+H33+H41</f>
        <v>49562000</v>
      </c>
    </row>
    <row r="44" spans="5:8" ht="13.8" x14ac:dyDescent="0.25">
      <c r="E44" s="30" t="s">
        <v>42</v>
      </c>
      <c r="F44" s="31">
        <f>+F31+F43</f>
        <v>10908473000</v>
      </c>
      <c r="G44" s="31">
        <f>+G31+G43</f>
        <v>9508774000</v>
      </c>
      <c r="H44" s="31">
        <f>+H31+H43</f>
        <v>9963833000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E1:H250"/>
  <sheetViews>
    <sheetView showGridLines="0" topLeftCell="E1" workbookViewId="0">
      <selection activeCell="L10" sqref="L10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245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8140146000</v>
      </c>
      <c r="G5" s="3">
        <v>8644888000</v>
      </c>
      <c r="H5" s="3">
        <v>9035815000</v>
      </c>
    </row>
    <row r="6" spans="5:8" ht="13.8" x14ac:dyDescent="0.3">
      <c r="E6" s="22" t="s">
        <v>9</v>
      </c>
      <c r="F6" s="3">
        <v>4572290000</v>
      </c>
      <c r="G6" s="3"/>
      <c r="H6" s="3"/>
    </row>
    <row r="7" spans="5:8" ht="13.8" x14ac:dyDescent="0.25">
      <c r="E7" s="20" t="s">
        <v>10</v>
      </c>
      <c r="F7" s="23">
        <f>SUM(F8:F20)</f>
        <v>4206643000</v>
      </c>
      <c r="G7" s="23">
        <f>SUM(G8:G20)</f>
        <v>5060017000</v>
      </c>
      <c r="H7" s="23">
        <f>SUM(H8:H20)</f>
        <v>4278364000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>
        <v>2320638000</v>
      </c>
      <c r="G9" s="9">
        <v>2573613000</v>
      </c>
      <c r="H9" s="9">
        <v>1753809000</v>
      </c>
    </row>
    <row r="10" spans="5:8" ht="13.8" x14ac:dyDescent="0.3">
      <c r="E10" s="24" t="s">
        <v>13</v>
      </c>
      <c r="F10" s="25">
        <v>972942000</v>
      </c>
      <c r="G10" s="25">
        <v>983295000</v>
      </c>
      <c r="H10" s="25">
        <v>1038407000</v>
      </c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>
        <v>140208000</v>
      </c>
      <c r="G13" s="25">
        <v>694847000</v>
      </c>
      <c r="H13" s="25">
        <v>641335000</v>
      </c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>
        <v>772855000</v>
      </c>
      <c r="G20" s="9">
        <v>808262000</v>
      </c>
      <c r="H20" s="9">
        <v>844813000</v>
      </c>
    </row>
    <row r="21" spans="5:8" ht="13.8" x14ac:dyDescent="0.25">
      <c r="E21" s="20" t="s">
        <v>24</v>
      </c>
      <c r="F21" s="3">
        <f>SUM(F22:F30)</f>
        <v>21600000</v>
      </c>
      <c r="G21" s="3">
        <f>SUM(G22:G30)</f>
        <v>19700000</v>
      </c>
      <c r="H21" s="3">
        <f>SUM(H22:H30)</f>
        <v>20400000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1400000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4000000</v>
      </c>
      <c r="G24" s="9"/>
      <c r="H24" s="9"/>
    </row>
    <row r="25" spans="5:8" ht="13.8" x14ac:dyDescent="0.3">
      <c r="E25" s="24" t="s">
        <v>28</v>
      </c>
      <c r="F25" s="9">
        <v>9600000</v>
      </c>
      <c r="G25" s="9">
        <v>10000000</v>
      </c>
      <c r="H25" s="9">
        <v>10000000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7000000</v>
      </c>
      <c r="G27" s="9">
        <v>8500000</v>
      </c>
      <c r="H27" s="9">
        <v>9000000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16940679000</v>
      </c>
      <c r="G31" s="16">
        <f>+G5+G6+G7+G21</f>
        <v>13724605000</v>
      </c>
      <c r="H31" s="16">
        <f>+H5+H6+H7+H21</f>
        <v>13334579000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23296000</v>
      </c>
      <c r="G33" s="3">
        <f>SUM(G34:G40)</f>
        <v>7252000</v>
      </c>
      <c r="H33" s="3">
        <f>SUM(H34:H40)</f>
        <v>7449000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19296000</v>
      </c>
      <c r="G35" s="9">
        <v>252000</v>
      </c>
      <c r="H35" s="9">
        <v>449000</v>
      </c>
    </row>
    <row r="36" spans="5:8" ht="13.8" x14ac:dyDescent="0.3">
      <c r="E36" s="24" t="s">
        <v>38</v>
      </c>
      <c r="F36" s="9">
        <v>4000000</v>
      </c>
      <c r="G36" s="9">
        <v>7000000</v>
      </c>
      <c r="H36" s="9">
        <v>7000000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23296000</v>
      </c>
      <c r="G43" s="29">
        <f>+G33+G41</f>
        <v>7252000</v>
      </c>
      <c r="H43" s="29">
        <f>+H33+H41</f>
        <v>7449000</v>
      </c>
    </row>
    <row r="44" spans="5:8" ht="13.8" x14ac:dyDescent="0.25">
      <c r="E44" s="30" t="s">
        <v>42</v>
      </c>
      <c r="F44" s="31">
        <f>+F31+F43</f>
        <v>16963975000</v>
      </c>
      <c r="G44" s="31">
        <f>+G31+G43</f>
        <v>13731857000</v>
      </c>
      <c r="H44" s="31">
        <f>+H31+H43</f>
        <v>13342028000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E1:H250"/>
  <sheetViews>
    <sheetView showGridLines="0" topLeftCell="E1" workbookViewId="0">
      <selection activeCell="L11" sqref="L11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374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4609036000</v>
      </c>
      <c r="G5" s="3">
        <v>4894827000</v>
      </c>
      <c r="H5" s="3">
        <v>5116174000</v>
      </c>
    </row>
    <row r="6" spans="5:8" ht="13.8" x14ac:dyDescent="0.3">
      <c r="E6" s="22" t="s">
        <v>9</v>
      </c>
      <c r="F6" s="3">
        <v>1666411000</v>
      </c>
      <c r="G6" s="3"/>
      <c r="H6" s="3"/>
    </row>
    <row r="7" spans="5:8" ht="13.8" x14ac:dyDescent="0.25">
      <c r="E7" s="20" t="s">
        <v>10</v>
      </c>
      <c r="F7" s="23">
        <f>SUM(F8:F20)</f>
        <v>2694907000</v>
      </c>
      <c r="G7" s="23">
        <f>SUM(G8:G20)</f>
        <v>2723532000</v>
      </c>
      <c r="H7" s="23">
        <f>SUM(H8:H20)</f>
        <v>2881722000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>
        <v>1176848000</v>
      </c>
      <c r="G9" s="9">
        <v>1230572000</v>
      </c>
      <c r="H9" s="9">
        <v>1286220000</v>
      </c>
    </row>
    <row r="10" spans="5:8" ht="13.8" x14ac:dyDescent="0.3">
      <c r="E10" s="24" t="s">
        <v>13</v>
      </c>
      <c r="F10" s="25">
        <v>696253000</v>
      </c>
      <c r="G10" s="25">
        <v>705278000</v>
      </c>
      <c r="H10" s="25">
        <v>745425000</v>
      </c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>
        <v>151868000</v>
      </c>
      <c r="G13" s="25">
        <v>87052000</v>
      </c>
      <c r="H13" s="25">
        <v>117764000</v>
      </c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>
        <v>669938000</v>
      </c>
      <c r="G20" s="9">
        <v>700630000</v>
      </c>
      <c r="H20" s="9">
        <v>732313000</v>
      </c>
    </row>
    <row r="21" spans="5:8" ht="13.8" x14ac:dyDescent="0.25">
      <c r="E21" s="20" t="s">
        <v>24</v>
      </c>
      <c r="F21" s="3">
        <f>SUM(F22:F30)</f>
        <v>11308000</v>
      </c>
      <c r="G21" s="3">
        <f>SUM(G22:G30)</f>
        <v>2200000</v>
      </c>
      <c r="H21" s="3">
        <f>SUM(H22:H30)</f>
        <v>11300000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9308000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9000000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8981662000</v>
      </c>
      <c r="G31" s="16">
        <f>+G5+G6+G7+G21</f>
        <v>7620559000</v>
      </c>
      <c r="H31" s="16">
        <f>+H5+H6+H7+H21</f>
        <v>8009196000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15971000</v>
      </c>
      <c r="G33" s="3">
        <f>SUM(G34:G40)</f>
        <v>14455000</v>
      </c>
      <c r="H33" s="3">
        <f>SUM(H34:H40)</f>
        <v>6530000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12471000</v>
      </c>
      <c r="G35" s="9">
        <v>9455000</v>
      </c>
      <c r="H35" s="9">
        <v>1530000</v>
      </c>
    </row>
    <row r="36" spans="5:8" ht="13.8" x14ac:dyDescent="0.3">
      <c r="E36" s="24" t="s">
        <v>38</v>
      </c>
      <c r="F36" s="9">
        <v>3500000</v>
      </c>
      <c r="G36" s="9">
        <v>5000000</v>
      </c>
      <c r="H36" s="9">
        <v>5000000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15971000</v>
      </c>
      <c r="G43" s="29">
        <f>+G33+G41</f>
        <v>14455000</v>
      </c>
      <c r="H43" s="29">
        <f>+H33+H41</f>
        <v>6530000</v>
      </c>
    </row>
    <row r="44" spans="5:8" ht="13.8" x14ac:dyDescent="0.25">
      <c r="E44" s="30" t="s">
        <v>42</v>
      </c>
      <c r="F44" s="31">
        <f>+F31+F43</f>
        <v>8997633000</v>
      </c>
      <c r="G44" s="31">
        <f>+G31+G43</f>
        <v>7635014000</v>
      </c>
      <c r="H44" s="31">
        <f>+H31+H43</f>
        <v>8015726000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239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1222371000</v>
      </c>
      <c r="G5" s="3">
        <v>1293303000</v>
      </c>
      <c r="H5" s="3">
        <v>1351803000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158476000</v>
      </c>
      <c r="G7" s="23">
        <f>SUM(G8:G20)</f>
        <v>242721000</v>
      </c>
      <c r="H7" s="23">
        <f>SUM(H8:H20)</f>
        <v>257734000</v>
      </c>
    </row>
    <row r="8" spans="5:8" ht="13.8" x14ac:dyDescent="0.3">
      <c r="E8" s="24" t="s">
        <v>11</v>
      </c>
      <c r="F8" s="9">
        <v>157476000</v>
      </c>
      <c r="G8" s="9">
        <v>228621000</v>
      </c>
      <c r="H8" s="9">
        <v>239601000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14000000</v>
      </c>
      <c r="H11" s="9">
        <v>14633000</v>
      </c>
    </row>
    <row r="12" spans="5:8" ht="13.8" x14ac:dyDescent="0.3">
      <c r="E12" s="24" t="s">
        <v>15</v>
      </c>
      <c r="F12" s="9">
        <v>1000000</v>
      </c>
      <c r="G12" s="9">
        <v>100000</v>
      </c>
      <c r="H12" s="9">
        <v>3500000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11546000</v>
      </c>
      <c r="G21" s="3">
        <f>SUM(G22:G30)</f>
        <v>2200000</v>
      </c>
      <c r="H21" s="3">
        <f>SUM(H22:H30)</f>
        <v>7300000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4286000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5260000</v>
      </c>
      <c r="G27" s="9"/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1392393000</v>
      </c>
      <c r="G31" s="16">
        <f>+G5+G6+G7+G21</f>
        <v>1538224000</v>
      </c>
      <c r="H31" s="16">
        <f>+H5+H6+H7+H21</f>
        <v>1616837000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574345000</v>
      </c>
      <c r="G33" s="3">
        <f>SUM(G34:G40)</f>
        <v>659709000</v>
      </c>
      <c r="H33" s="3">
        <f>SUM(H34:H40)</f>
        <v>662975000</v>
      </c>
    </row>
    <row r="34" spans="5:8" ht="13.8" x14ac:dyDescent="0.3">
      <c r="E34" s="24" t="s">
        <v>19</v>
      </c>
      <c r="F34" s="9">
        <v>505037000</v>
      </c>
      <c r="G34" s="9">
        <v>646221000</v>
      </c>
      <c r="H34" s="9">
        <v>644372000</v>
      </c>
    </row>
    <row r="35" spans="5:8" ht="13.8" x14ac:dyDescent="0.3">
      <c r="E35" s="24" t="s">
        <v>37</v>
      </c>
      <c r="F35" s="9">
        <v>15098000</v>
      </c>
      <c r="G35" s="9">
        <v>11488000</v>
      </c>
      <c r="H35" s="9">
        <v>16603000</v>
      </c>
    </row>
    <row r="36" spans="5:8" ht="13.8" x14ac:dyDescent="0.3">
      <c r="E36" s="24" t="s">
        <v>38</v>
      </c>
      <c r="F36" s="9">
        <v>2000000</v>
      </c>
      <c r="G36" s="9">
        <v>2000000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>
        <v>52210000</v>
      </c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574345000</v>
      </c>
      <c r="G43" s="29">
        <f>+G33+G41</f>
        <v>659709000</v>
      </c>
      <c r="H43" s="29">
        <f>+H33+H41</f>
        <v>662975000</v>
      </c>
    </row>
    <row r="44" spans="5:8" ht="13.8" x14ac:dyDescent="0.25">
      <c r="E44" s="30" t="s">
        <v>42</v>
      </c>
      <c r="F44" s="31">
        <f>+F31+F43</f>
        <v>1966738000</v>
      </c>
      <c r="G44" s="31">
        <f>+G31+G43</f>
        <v>2197933000</v>
      </c>
      <c r="H44" s="31">
        <f>+H31+H43</f>
        <v>2279812000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240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184733000</v>
      </c>
      <c r="G5" s="3">
        <v>196031000</v>
      </c>
      <c r="H5" s="3">
        <v>204856000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96145000</v>
      </c>
      <c r="G7" s="23">
        <f>SUM(G8:G20)</f>
        <v>116191000</v>
      </c>
      <c r="H7" s="23">
        <f>SUM(H8:H20)</f>
        <v>130649000</v>
      </c>
    </row>
    <row r="8" spans="5:8" ht="13.8" x14ac:dyDescent="0.3">
      <c r="E8" s="24" t="s">
        <v>11</v>
      </c>
      <c r="F8" s="9">
        <v>38050000</v>
      </c>
      <c r="G8" s="9">
        <v>41108000</v>
      </c>
      <c r="H8" s="9">
        <v>42881000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35209000</v>
      </c>
      <c r="G11" s="9">
        <v>17000000</v>
      </c>
      <c r="H11" s="9">
        <v>17768000</v>
      </c>
    </row>
    <row r="12" spans="5:8" ht="13.8" x14ac:dyDescent="0.3">
      <c r="E12" s="24" t="s">
        <v>15</v>
      </c>
      <c r="F12" s="9">
        <v>1000000</v>
      </c>
      <c r="G12" s="9">
        <v>10000000</v>
      </c>
      <c r="H12" s="9">
        <v>2000000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21886000</v>
      </c>
      <c r="G17" s="9">
        <v>48083000</v>
      </c>
      <c r="H17" s="9">
        <v>68000000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8077000</v>
      </c>
      <c r="G21" s="3">
        <f>SUM(G22:G30)</f>
        <v>6200000</v>
      </c>
      <c r="H21" s="3">
        <f>SUM(H22:H30)</f>
        <v>6300000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2077000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4000000</v>
      </c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288955000</v>
      </c>
      <c r="G31" s="16">
        <f>+G5+G6+G7+G21</f>
        <v>318422000</v>
      </c>
      <c r="H31" s="16">
        <f>+H5+H6+H7+H21</f>
        <v>341805000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57000000</v>
      </c>
      <c r="G33" s="3">
        <f>SUM(G34:G40)</f>
        <v>2000000</v>
      </c>
      <c r="H33" s="3">
        <f>SUM(H34:H40)</f>
        <v>2000000</v>
      </c>
    </row>
    <row r="34" spans="5:8" ht="13.8" x14ac:dyDescent="0.3">
      <c r="E34" s="24" t="s">
        <v>19</v>
      </c>
      <c r="F34" s="9">
        <v>55000000</v>
      </c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>
        <v>2000000</v>
      </c>
      <c r="G36" s="9">
        <v>2000000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57000000</v>
      </c>
      <c r="G43" s="29">
        <f>+G33+G41</f>
        <v>2000000</v>
      </c>
      <c r="H43" s="29">
        <f>+H33+H41</f>
        <v>2000000</v>
      </c>
    </row>
    <row r="44" spans="5:8" ht="13.8" x14ac:dyDescent="0.25">
      <c r="E44" s="30" t="s">
        <v>42</v>
      </c>
      <c r="F44" s="31">
        <f>+F31+F43</f>
        <v>345955000</v>
      </c>
      <c r="G44" s="31">
        <f>+G31+G43</f>
        <v>320422000</v>
      </c>
      <c r="H44" s="31">
        <f>+H31+H43</f>
        <v>343805000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241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229875000</v>
      </c>
      <c r="G5" s="3">
        <v>241409000</v>
      </c>
      <c r="H5" s="3">
        <v>252299000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99673000</v>
      </c>
      <c r="G7" s="23">
        <f>SUM(G8:G20)</f>
        <v>98323000</v>
      </c>
      <c r="H7" s="23">
        <f>SUM(H8:H20)</f>
        <v>95511000</v>
      </c>
    </row>
    <row r="8" spans="5:8" ht="13.8" x14ac:dyDescent="0.3">
      <c r="E8" s="24" t="s">
        <v>11</v>
      </c>
      <c r="F8" s="9">
        <v>31704000</v>
      </c>
      <c r="G8" s="9">
        <v>34175000</v>
      </c>
      <c r="H8" s="9">
        <v>35607000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21000000</v>
      </c>
      <c r="G11" s="9">
        <v>20000000</v>
      </c>
      <c r="H11" s="9">
        <v>20904000</v>
      </c>
    </row>
    <row r="12" spans="5:8" ht="13.8" x14ac:dyDescent="0.3">
      <c r="E12" s="24" t="s">
        <v>15</v>
      </c>
      <c r="F12" s="9">
        <v>14294000</v>
      </c>
      <c r="G12" s="9">
        <v>5000000</v>
      </c>
      <c r="H12" s="9">
        <v>2000000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32675000</v>
      </c>
      <c r="G17" s="9">
        <v>39148000</v>
      </c>
      <c r="H17" s="9">
        <v>37000000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3332000</v>
      </c>
      <c r="G21" s="3">
        <f>SUM(G22:G30)</f>
        <v>6200000</v>
      </c>
      <c r="H21" s="3">
        <f>SUM(H22:H30)</f>
        <v>2300000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1332000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332880000</v>
      </c>
      <c r="G31" s="16">
        <f>+G5+G6+G7+G21</f>
        <v>345932000</v>
      </c>
      <c r="H31" s="16">
        <f>+H5+H6+H7+H21</f>
        <v>350110000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1000000</v>
      </c>
      <c r="G33" s="3">
        <f>SUM(G34:G40)</f>
        <v>1000000</v>
      </c>
      <c r="H33" s="3">
        <f>SUM(H34:H40)</f>
        <v>1000000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1000000</v>
      </c>
      <c r="G43" s="29">
        <f>+G33+G41</f>
        <v>1000000</v>
      </c>
      <c r="H43" s="29">
        <f>+H33+H41</f>
        <v>1000000</v>
      </c>
    </row>
    <row r="44" spans="5:8" ht="13.8" x14ac:dyDescent="0.25">
      <c r="E44" s="30" t="s">
        <v>42</v>
      </c>
      <c r="F44" s="31">
        <f>+F31+F43</f>
        <v>333880000</v>
      </c>
      <c r="G44" s="31">
        <f>+G31+G43</f>
        <v>346932000</v>
      </c>
      <c r="H44" s="31">
        <f>+H31+H43</f>
        <v>351110000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E1:H250"/>
  <sheetViews>
    <sheetView showGridLines="0" workbookViewId="0">
      <selection activeCell="H24" sqref="H24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191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142119000</v>
      </c>
      <c r="G5" s="3">
        <v>147290000</v>
      </c>
      <c r="H5" s="3">
        <v>153935000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64865000</v>
      </c>
      <c r="G7" s="23">
        <f>SUM(G8:G20)</f>
        <v>67094000</v>
      </c>
      <c r="H7" s="23">
        <f>SUM(H8:H20)</f>
        <v>70137000</v>
      </c>
    </row>
    <row r="8" spans="5:8" ht="13.8" x14ac:dyDescent="0.3">
      <c r="E8" s="24" t="s">
        <v>11</v>
      </c>
      <c r="F8" s="9">
        <v>32546000</v>
      </c>
      <c r="G8" s="9">
        <v>35094000</v>
      </c>
      <c r="H8" s="9">
        <v>36571000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12057000</v>
      </c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20262000</v>
      </c>
      <c r="G17" s="9">
        <v>25000000</v>
      </c>
      <c r="H17" s="9">
        <v>26250000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3989000</v>
      </c>
      <c r="G21" s="3">
        <f>SUM(G22:G30)</f>
        <v>2700000</v>
      </c>
      <c r="H21" s="3">
        <f>SUM(H22:H30)</f>
        <v>2800000</v>
      </c>
    </row>
    <row r="22" spans="5:8" ht="13.8" x14ac:dyDescent="0.3">
      <c r="E22" s="24" t="s">
        <v>25</v>
      </c>
      <c r="F22" s="25">
        <v>2500000</v>
      </c>
      <c r="G22" s="25">
        <v>2700000</v>
      </c>
      <c r="H22" s="25">
        <v>2800000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1489000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210973000</v>
      </c>
      <c r="G31" s="16">
        <f>+G5+G6+G7+G21</f>
        <v>217084000</v>
      </c>
      <c r="H31" s="16">
        <f>+H5+H6+H7+H21</f>
        <v>226872000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53659000</v>
      </c>
      <c r="G33" s="3">
        <f>SUM(G34:G40)</f>
        <v>37317000</v>
      </c>
      <c r="H33" s="3">
        <f>SUM(H34:H40)</f>
        <v>39900000</v>
      </c>
    </row>
    <row r="34" spans="5:8" ht="13.8" x14ac:dyDescent="0.3">
      <c r="E34" s="24" t="s">
        <v>19</v>
      </c>
      <c r="F34" s="9">
        <v>42000000</v>
      </c>
      <c r="G34" s="9">
        <v>33000000</v>
      </c>
      <c r="H34" s="9">
        <v>34650000</v>
      </c>
    </row>
    <row r="35" spans="5:8" ht="13.8" x14ac:dyDescent="0.3">
      <c r="E35" s="24" t="s">
        <v>37</v>
      </c>
      <c r="F35" s="9">
        <v>11659000</v>
      </c>
      <c r="G35" s="9">
        <v>4317000</v>
      </c>
      <c r="H35" s="9">
        <v>5250000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53659000</v>
      </c>
      <c r="G43" s="29">
        <f>+G33+G41</f>
        <v>37317000</v>
      </c>
      <c r="H43" s="29">
        <f>+H33+H41</f>
        <v>39900000</v>
      </c>
    </row>
    <row r="44" spans="5:8" ht="13.8" x14ac:dyDescent="0.25">
      <c r="E44" s="30" t="s">
        <v>42</v>
      </c>
      <c r="F44" s="31">
        <f>+F31+F43</f>
        <v>264632000</v>
      </c>
      <c r="G44" s="31">
        <f>+G31+G43</f>
        <v>254401000</v>
      </c>
      <c r="H44" s="31">
        <f>+H31+H43</f>
        <v>266772000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163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320303000</v>
      </c>
      <c r="G5" s="3">
        <v>332642000</v>
      </c>
      <c r="H5" s="3">
        <v>347690000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2856000</v>
      </c>
      <c r="G7" s="23">
        <f>SUM(G8:G20)</f>
        <v>2986000</v>
      </c>
      <c r="H7" s="23">
        <f>SUM(H8:H20)</f>
        <v>3120000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2856000</v>
      </c>
      <c r="G14" s="25">
        <v>2986000</v>
      </c>
      <c r="H14" s="25">
        <v>3120000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8384000</v>
      </c>
      <c r="G21" s="3">
        <f>SUM(G22:G30)</f>
        <v>6700000</v>
      </c>
      <c r="H21" s="3">
        <f>SUM(H22:H30)</f>
        <v>1900000</v>
      </c>
    </row>
    <row r="22" spans="5:8" ht="13.8" x14ac:dyDescent="0.3">
      <c r="E22" s="24" t="s">
        <v>25</v>
      </c>
      <c r="F22" s="25">
        <v>1500000</v>
      </c>
      <c r="G22" s="25">
        <v>1700000</v>
      </c>
      <c r="H22" s="25">
        <v>1900000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1884000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331543000</v>
      </c>
      <c r="G31" s="16">
        <f>+G5+G6+G7+G21</f>
        <v>342328000</v>
      </c>
      <c r="H31" s="16">
        <f>+H5+H6+H7+H21</f>
        <v>352710000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331543000</v>
      </c>
      <c r="G44" s="31">
        <f>+G31+G43</f>
        <v>342328000</v>
      </c>
      <c r="H44" s="31">
        <f>+H31+H43</f>
        <v>352710000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242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696434000</v>
      </c>
      <c r="G5" s="3">
        <v>739617000</v>
      </c>
      <c r="H5" s="3">
        <v>773063000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289509000</v>
      </c>
      <c r="G7" s="23">
        <f>SUM(G8:G20)</f>
        <v>250304000</v>
      </c>
      <c r="H7" s="23">
        <f>SUM(H8:H20)</f>
        <v>272233000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14000000</v>
      </c>
      <c r="H11" s="9">
        <v>14633000</v>
      </c>
    </row>
    <row r="12" spans="5:8" ht="13.8" x14ac:dyDescent="0.3">
      <c r="E12" s="24" t="s">
        <v>15</v>
      </c>
      <c r="F12" s="9">
        <v>62114000</v>
      </c>
      <c r="G12" s="9">
        <v>20000000</v>
      </c>
      <c r="H12" s="9">
        <v>36294000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72500000</v>
      </c>
      <c r="G17" s="9">
        <v>60000000</v>
      </c>
      <c r="H17" s="9">
        <v>58000000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>
        <v>154895000</v>
      </c>
      <c r="G19" s="9">
        <v>156304000</v>
      </c>
      <c r="H19" s="9">
        <v>163306000</v>
      </c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3949000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1900000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2049000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989892000</v>
      </c>
      <c r="G31" s="16">
        <f>+G5+G6+G7+G21</f>
        <v>992021000</v>
      </c>
      <c r="H31" s="16">
        <f>+H5+H6+H7+H21</f>
        <v>1047496000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53062000</v>
      </c>
      <c r="G33" s="3">
        <f>SUM(G34:G40)</f>
        <v>13856000</v>
      </c>
      <c r="H33" s="3">
        <f>SUM(H34:H40)</f>
        <v>27945000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4062000</v>
      </c>
      <c r="G35" s="9">
        <v>9856000</v>
      </c>
      <c r="H35" s="9">
        <v>23945000</v>
      </c>
    </row>
    <row r="36" spans="5:8" ht="13.8" x14ac:dyDescent="0.3">
      <c r="E36" s="24" t="s">
        <v>38</v>
      </c>
      <c r="F36" s="9">
        <v>2000000</v>
      </c>
      <c r="G36" s="9">
        <v>4000000</v>
      </c>
      <c r="H36" s="9">
        <v>4000000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47000000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53062000</v>
      </c>
      <c r="G43" s="29">
        <f>+G33+G41</f>
        <v>13856000</v>
      </c>
      <c r="H43" s="29">
        <f>+H33+H41</f>
        <v>27945000</v>
      </c>
    </row>
    <row r="44" spans="5:8" ht="13.8" x14ac:dyDescent="0.25">
      <c r="E44" s="30" t="s">
        <v>42</v>
      </c>
      <c r="F44" s="31">
        <f>+F31+F43</f>
        <v>1042954000</v>
      </c>
      <c r="G44" s="31">
        <f>+G31+G43</f>
        <v>1005877000</v>
      </c>
      <c r="H44" s="31">
        <f>+H31+H43</f>
        <v>1075441000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243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326415000</v>
      </c>
      <c r="G5" s="3">
        <v>345087000</v>
      </c>
      <c r="H5" s="3">
        <v>360697000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128632000</v>
      </c>
      <c r="G7" s="23">
        <f>SUM(G8:G20)</f>
        <v>146195000</v>
      </c>
      <c r="H7" s="23">
        <f>SUM(H8:H20)</f>
        <v>148354000</v>
      </c>
    </row>
    <row r="8" spans="5:8" ht="13.8" x14ac:dyDescent="0.3">
      <c r="E8" s="24" t="s">
        <v>11</v>
      </c>
      <c r="F8" s="9">
        <v>90822000</v>
      </c>
      <c r="G8" s="9">
        <v>87835000</v>
      </c>
      <c r="H8" s="9">
        <v>91903000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17533000</v>
      </c>
      <c r="G11" s="9">
        <v>16000000</v>
      </c>
      <c r="H11" s="9">
        <v>16723000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20277000</v>
      </c>
      <c r="G17" s="9">
        <v>42360000</v>
      </c>
      <c r="H17" s="9">
        <v>39728000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4353000</v>
      </c>
      <c r="G21" s="3">
        <f>SUM(G22:G30)</f>
        <v>2900000</v>
      </c>
      <c r="H21" s="3">
        <f>SUM(H22:H30)</f>
        <v>3000000</v>
      </c>
    </row>
    <row r="22" spans="5:8" ht="13.8" x14ac:dyDescent="0.3">
      <c r="E22" s="24" t="s">
        <v>25</v>
      </c>
      <c r="F22" s="25">
        <v>2800000</v>
      </c>
      <c r="G22" s="25">
        <v>2900000</v>
      </c>
      <c r="H22" s="25">
        <v>3000000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1553000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459400000</v>
      </c>
      <c r="G31" s="16">
        <f>+G5+G6+G7+G21</f>
        <v>494182000</v>
      </c>
      <c r="H31" s="16">
        <f>+H5+H6+H7+H21</f>
        <v>512051000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233000</v>
      </c>
      <c r="G33" s="3">
        <f>SUM(G34:G40)</f>
        <v>8213000</v>
      </c>
      <c r="H33" s="3">
        <f>SUM(H34:H40)</f>
        <v>123000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233000</v>
      </c>
      <c r="G35" s="9">
        <v>8213000</v>
      </c>
      <c r="H35" s="9">
        <v>123000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233000</v>
      </c>
      <c r="G43" s="29">
        <f>+G33+G41</f>
        <v>8213000</v>
      </c>
      <c r="H43" s="29">
        <f>+H33+H41</f>
        <v>123000</v>
      </c>
    </row>
    <row r="44" spans="5:8" ht="13.8" x14ac:dyDescent="0.25">
      <c r="E44" s="30" t="s">
        <v>42</v>
      </c>
      <c r="F44" s="31">
        <f>+F31+F43</f>
        <v>459633000</v>
      </c>
      <c r="G44" s="31">
        <f>+G31+G43</f>
        <v>502395000</v>
      </c>
      <c r="H44" s="31">
        <f>+H31+H43</f>
        <v>512174000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244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497947000</v>
      </c>
      <c r="G5" s="3">
        <v>526106000</v>
      </c>
      <c r="H5" s="3">
        <v>549906000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215211000</v>
      </c>
      <c r="G7" s="23">
        <f>SUM(G8:G20)</f>
        <v>212989000</v>
      </c>
      <c r="H7" s="23">
        <f>SUM(H8:H20)</f>
        <v>237032000</v>
      </c>
    </row>
    <row r="8" spans="5:8" ht="13.8" x14ac:dyDescent="0.3">
      <c r="E8" s="24" t="s">
        <v>11</v>
      </c>
      <c r="F8" s="9">
        <v>111484000</v>
      </c>
      <c r="G8" s="9">
        <v>121335000</v>
      </c>
      <c r="H8" s="9">
        <v>127047000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36490000</v>
      </c>
      <c r="G11" s="9">
        <v>29000000</v>
      </c>
      <c r="H11" s="9">
        <v>30311000</v>
      </c>
    </row>
    <row r="12" spans="5:8" ht="13.8" x14ac:dyDescent="0.3">
      <c r="E12" s="24" t="s">
        <v>15</v>
      </c>
      <c r="F12" s="9">
        <v>12600000</v>
      </c>
      <c r="G12" s="9">
        <v>10500000</v>
      </c>
      <c r="H12" s="9">
        <v>5600000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54637000</v>
      </c>
      <c r="G17" s="9">
        <v>52154000</v>
      </c>
      <c r="H17" s="9">
        <v>74074000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8911000</v>
      </c>
      <c r="G21" s="3">
        <f>SUM(G22:G30)</f>
        <v>7200000</v>
      </c>
      <c r="H21" s="3">
        <f>SUM(H22:H30)</f>
        <v>2300000</v>
      </c>
    </row>
    <row r="22" spans="5:8" ht="13.8" x14ac:dyDescent="0.3">
      <c r="E22" s="24" t="s">
        <v>25</v>
      </c>
      <c r="F22" s="25">
        <v>2300000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2611000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722069000</v>
      </c>
      <c r="G31" s="16">
        <f>+G5+G6+G7+G21</f>
        <v>746295000</v>
      </c>
      <c r="H31" s="16">
        <f>+H5+H6+H7+H21</f>
        <v>789238000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45608000</v>
      </c>
      <c r="G33" s="3">
        <f>SUM(G34:G40)</f>
        <v>121651000</v>
      </c>
      <c r="H33" s="3">
        <f>SUM(H34:H40)</f>
        <v>107123000</v>
      </c>
    </row>
    <row r="34" spans="5:8" ht="13.8" x14ac:dyDescent="0.3">
      <c r="E34" s="24" t="s">
        <v>19</v>
      </c>
      <c r="F34" s="9">
        <v>40000000</v>
      </c>
      <c r="G34" s="9">
        <v>100000000</v>
      </c>
      <c r="H34" s="9">
        <v>105000000</v>
      </c>
    </row>
    <row r="35" spans="5:8" ht="13.8" x14ac:dyDescent="0.3">
      <c r="E35" s="24" t="s">
        <v>37</v>
      </c>
      <c r="F35" s="9">
        <v>3608000</v>
      </c>
      <c r="G35" s="9">
        <v>19651000</v>
      </c>
      <c r="H35" s="9">
        <v>123000</v>
      </c>
    </row>
    <row r="36" spans="5:8" ht="13.8" x14ac:dyDescent="0.3">
      <c r="E36" s="24" t="s">
        <v>38</v>
      </c>
      <c r="F36" s="9">
        <v>2000000</v>
      </c>
      <c r="G36" s="9">
        <v>2000000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45608000</v>
      </c>
      <c r="G43" s="29">
        <f>+G33+G41</f>
        <v>121651000</v>
      </c>
      <c r="H43" s="29">
        <f>+H33+H41</f>
        <v>107123000</v>
      </c>
    </row>
    <row r="44" spans="5:8" ht="13.8" x14ac:dyDescent="0.25">
      <c r="E44" s="30" t="s">
        <v>42</v>
      </c>
      <c r="F44" s="31">
        <f>+F31+F43</f>
        <v>767677000</v>
      </c>
      <c r="G44" s="31">
        <f>+G31+G43</f>
        <v>867946000</v>
      </c>
      <c r="H44" s="31">
        <f>+H31+H43</f>
        <v>896361000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182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251142000</v>
      </c>
      <c r="G5" s="3">
        <v>259638000</v>
      </c>
      <c r="H5" s="3">
        <v>271389000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32459000</v>
      </c>
      <c r="G7" s="23">
        <f>SUM(G8:G20)</f>
        <v>15181000</v>
      </c>
      <c r="H7" s="23">
        <f>SUM(H8:H20)</f>
        <v>8323000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>
        <v>29418000</v>
      </c>
      <c r="G12" s="9">
        <v>12000000</v>
      </c>
      <c r="H12" s="9">
        <v>5000000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3041000</v>
      </c>
      <c r="G14" s="25">
        <v>3181000</v>
      </c>
      <c r="H14" s="25">
        <v>3323000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2949000</v>
      </c>
      <c r="G21" s="3">
        <f>SUM(G22:G30)</f>
        <v>1500000</v>
      </c>
      <c r="H21" s="3">
        <f>SUM(H22:H30)</f>
        <v>1600000</v>
      </c>
    </row>
    <row r="22" spans="5:8" ht="13.8" x14ac:dyDescent="0.3">
      <c r="E22" s="24" t="s">
        <v>25</v>
      </c>
      <c r="F22" s="25">
        <v>1300000</v>
      </c>
      <c r="G22" s="25">
        <v>1500000</v>
      </c>
      <c r="H22" s="25">
        <v>1600000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1649000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286550000</v>
      </c>
      <c r="G31" s="16">
        <f>+G5+G6+G7+G21</f>
        <v>276319000</v>
      </c>
      <c r="H31" s="16">
        <f>+H5+H6+H7+H21</f>
        <v>281312000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1000000</v>
      </c>
      <c r="G33" s="3">
        <f>SUM(G34:G40)</f>
        <v>1000000</v>
      </c>
      <c r="H33" s="3">
        <f>SUM(H34:H40)</f>
        <v>1000000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1000000</v>
      </c>
      <c r="G43" s="29">
        <f>+G33+G41</f>
        <v>1000000</v>
      </c>
      <c r="H43" s="29">
        <f>+H33+H41</f>
        <v>1000000</v>
      </c>
    </row>
    <row r="44" spans="5:8" ht="13.8" x14ac:dyDescent="0.25">
      <c r="E44" s="30" t="s">
        <v>42</v>
      </c>
      <c r="F44" s="31">
        <f>+F31+F43</f>
        <v>287550000</v>
      </c>
      <c r="G44" s="31">
        <f>+G31+G43</f>
        <v>277319000</v>
      </c>
      <c r="H44" s="31">
        <f>+H31+H43</f>
        <v>282312000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E1:H250"/>
  <sheetViews>
    <sheetView showGridLines="0" topLeftCell="E1" workbookViewId="0">
      <selection activeCell="J10" sqref="J10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220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5190438000</v>
      </c>
      <c r="G5" s="3">
        <v>5512279000</v>
      </c>
      <c r="H5" s="3">
        <v>5761547000</v>
      </c>
    </row>
    <row r="6" spans="5:8" ht="13.8" x14ac:dyDescent="0.3">
      <c r="E6" s="22" t="s">
        <v>9</v>
      </c>
      <c r="F6" s="3">
        <v>3875640000</v>
      </c>
      <c r="G6" s="3"/>
      <c r="H6" s="3"/>
    </row>
    <row r="7" spans="5:8" ht="13.8" x14ac:dyDescent="0.25">
      <c r="E7" s="20" t="s">
        <v>10</v>
      </c>
      <c r="F7" s="23">
        <f>SUM(F8:F20)</f>
        <v>3230675000</v>
      </c>
      <c r="G7" s="23">
        <f>SUM(G8:G20)</f>
        <v>3340464000</v>
      </c>
      <c r="H7" s="23">
        <f>SUM(H8:H20)</f>
        <v>3491244000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>
        <v>1441639000</v>
      </c>
      <c r="G9" s="9">
        <v>1507452000</v>
      </c>
      <c r="H9" s="9">
        <v>1575620000</v>
      </c>
    </row>
    <row r="10" spans="5:8" ht="13.8" x14ac:dyDescent="0.3">
      <c r="E10" s="24" t="s">
        <v>13</v>
      </c>
      <c r="F10" s="25">
        <v>746609000</v>
      </c>
      <c r="G10" s="25">
        <v>756042000</v>
      </c>
      <c r="H10" s="25">
        <v>799227000</v>
      </c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>
        <v>221753000</v>
      </c>
      <c r="G13" s="25">
        <v>218697000</v>
      </c>
      <c r="H13" s="25">
        <v>219313000</v>
      </c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>
        <v>820674000</v>
      </c>
      <c r="G20" s="9">
        <v>858273000</v>
      </c>
      <c r="H20" s="9">
        <v>897084000</v>
      </c>
    </row>
    <row r="21" spans="5:8" ht="13.8" x14ac:dyDescent="0.25">
      <c r="E21" s="20" t="s">
        <v>24</v>
      </c>
      <c r="F21" s="3">
        <f>SUM(F22:F30)</f>
        <v>44017000</v>
      </c>
      <c r="G21" s="3">
        <f>SUM(G22:G30)</f>
        <v>35200000</v>
      </c>
      <c r="H21" s="3">
        <f>SUM(H22:H30)</f>
        <v>36300000</v>
      </c>
    </row>
    <row r="22" spans="5:8" ht="13.8" x14ac:dyDescent="0.3">
      <c r="E22" s="24" t="s">
        <v>25</v>
      </c>
      <c r="F22" s="25">
        <v>1000000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8517000</v>
      </c>
      <c r="G24" s="9"/>
      <c r="H24" s="9"/>
    </row>
    <row r="25" spans="5:8" ht="13.8" x14ac:dyDescent="0.3">
      <c r="E25" s="24" t="s">
        <v>28</v>
      </c>
      <c r="F25" s="9">
        <v>27500000</v>
      </c>
      <c r="G25" s="9">
        <v>26000000</v>
      </c>
      <c r="H25" s="9">
        <v>26000000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7000000</v>
      </c>
      <c r="G27" s="9">
        <v>8000000</v>
      </c>
      <c r="H27" s="9">
        <v>9000000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12340770000</v>
      </c>
      <c r="G31" s="16">
        <f>+G5+G6+G7+G21</f>
        <v>8887943000</v>
      </c>
      <c r="H31" s="16">
        <f>+H5+H6+H7+H21</f>
        <v>9289091000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24471000</v>
      </c>
      <c r="G33" s="3">
        <f>SUM(G34:G40)</f>
        <v>6300000</v>
      </c>
      <c r="H33" s="3">
        <f>SUM(H34:H40)</f>
        <v>35824000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21471000</v>
      </c>
      <c r="G35" s="9">
        <v>300000</v>
      </c>
      <c r="H35" s="9">
        <v>29824000</v>
      </c>
    </row>
    <row r="36" spans="5:8" ht="13.8" x14ac:dyDescent="0.3">
      <c r="E36" s="24" t="s">
        <v>38</v>
      </c>
      <c r="F36" s="9">
        <v>3000000</v>
      </c>
      <c r="G36" s="9">
        <v>6000000</v>
      </c>
      <c r="H36" s="9">
        <v>6000000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24471000</v>
      </c>
      <c r="G43" s="29">
        <f>+G33+G41</f>
        <v>6300000</v>
      </c>
      <c r="H43" s="29">
        <f>+H33+H41</f>
        <v>35824000</v>
      </c>
    </row>
    <row r="44" spans="5:8" ht="13.8" x14ac:dyDescent="0.25">
      <c r="E44" s="30" t="s">
        <v>42</v>
      </c>
      <c r="F44" s="31">
        <f>+F31+F43</f>
        <v>12365241000</v>
      </c>
      <c r="G44" s="31">
        <f>+G31+G43</f>
        <v>8894243000</v>
      </c>
      <c r="H44" s="31">
        <f>+H31+H43</f>
        <v>9324915000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246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182765000</v>
      </c>
      <c r="G5" s="3">
        <v>182132000</v>
      </c>
      <c r="H5" s="3">
        <v>190351000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41779000</v>
      </c>
      <c r="G7" s="23">
        <f>SUM(G8:G20)</f>
        <v>47319000</v>
      </c>
      <c r="H7" s="23">
        <f>SUM(H8:H20)</f>
        <v>49369000</v>
      </c>
    </row>
    <row r="8" spans="5:8" ht="13.8" x14ac:dyDescent="0.3">
      <c r="E8" s="24" t="s">
        <v>11</v>
      </c>
      <c r="F8" s="9">
        <v>37328000</v>
      </c>
      <c r="G8" s="9">
        <v>40319000</v>
      </c>
      <c r="H8" s="9">
        <v>42053000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4451000</v>
      </c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3385000</v>
      </c>
      <c r="G21" s="3">
        <f>SUM(G22:G30)</f>
        <v>6200000</v>
      </c>
      <c r="H21" s="3">
        <f>SUM(H22:H30)</f>
        <v>2300000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1385000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227929000</v>
      </c>
      <c r="G31" s="16">
        <f>+G5+G6+G7+G21</f>
        <v>235651000</v>
      </c>
      <c r="H31" s="16">
        <f>+H5+H6+H7+H21</f>
        <v>242020000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22146000</v>
      </c>
      <c r="G33" s="3">
        <f>SUM(G34:G40)</f>
        <v>34018000</v>
      </c>
      <c r="H33" s="3">
        <f>SUM(H34:H40)</f>
        <v>22400000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22146000</v>
      </c>
      <c r="G35" s="9">
        <v>34018000</v>
      </c>
      <c r="H35" s="9">
        <v>22400000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22146000</v>
      </c>
      <c r="G43" s="29">
        <f>+G33+G41</f>
        <v>34018000</v>
      </c>
      <c r="H43" s="29">
        <f>+H33+H41</f>
        <v>22400000</v>
      </c>
    </row>
    <row r="44" spans="5:8" ht="13.8" x14ac:dyDescent="0.25">
      <c r="E44" s="30" t="s">
        <v>42</v>
      </c>
      <c r="F44" s="31">
        <f>+F31+F43</f>
        <v>250075000</v>
      </c>
      <c r="G44" s="31">
        <f>+G31+G43</f>
        <v>269669000</v>
      </c>
      <c r="H44" s="31">
        <f>+H31+H43</f>
        <v>264420000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247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169550000</v>
      </c>
      <c r="G5" s="3">
        <v>167994000</v>
      </c>
      <c r="H5" s="3">
        <v>175573000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56051000</v>
      </c>
      <c r="G7" s="23">
        <f>SUM(G8:G20)</f>
        <v>53959000</v>
      </c>
      <c r="H7" s="23">
        <f>SUM(H8:H20)</f>
        <v>56328000</v>
      </c>
    </row>
    <row r="8" spans="5:8" ht="13.8" x14ac:dyDescent="0.3">
      <c r="E8" s="24" t="s">
        <v>11</v>
      </c>
      <c r="F8" s="9">
        <v>41576000</v>
      </c>
      <c r="G8" s="9">
        <v>44959000</v>
      </c>
      <c r="H8" s="9">
        <v>46921000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14475000</v>
      </c>
      <c r="G11" s="9">
        <v>9000000</v>
      </c>
      <c r="H11" s="9">
        <v>9407000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3328000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1900000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1428000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228929000</v>
      </c>
      <c r="G31" s="16">
        <f>+G5+G6+G7+G21</f>
        <v>224053000</v>
      </c>
      <c r="H31" s="16">
        <f>+H5+H6+H7+H21</f>
        <v>234101000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228929000</v>
      </c>
      <c r="G44" s="31">
        <f>+G31+G43</f>
        <v>224053000</v>
      </c>
      <c r="H44" s="31">
        <f>+H31+H43</f>
        <v>234101000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248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122960000</v>
      </c>
      <c r="G5" s="3">
        <v>122416000</v>
      </c>
      <c r="H5" s="3">
        <v>127946000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41078000</v>
      </c>
      <c r="G7" s="23">
        <f>SUM(G8:G20)</f>
        <v>36131000</v>
      </c>
      <c r="H7" s="23">
        <f>SUM(H8:H20)</f>
        <v>37636000</v>
      </c>
    </row>
    <row r="8" spans="5:8" ht="13.8" x14ac:dyDescent="0.3">
      <c r="E8" s="24" t="s">
        <v>11</v>
      </c>
      <c r="F8" s="9">
        <v>41078000</v>
      </c>
      <c r="G8" s="9">
        <v>30213000</v>
      </c>
      <c r="H8" s="9">
        <v>31451000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5918000</v>
      </c>
      <c r="H11" s="9">
        <v>6185000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3425000</v>
      </c>
      <c r="G21" s="3">
        <f>SUM(G22:G30)</f>
        <v>2200000</v>
      </c>
      <c r="H21" s="3">
        <f>SUM(H22:H30)</f>
        <v>2300000</v>
      </c>
    </row>
    <row r="22" spans="5:8" ht="13.8" x14ac:dyDescent="0.3">
      <c r="E22" s="24" t="s">
        <v>25</v>
      </c>
      <c r="F22" s="25">
        <v>1900000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1525000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167463000</v>
      </c>
      <c r="G31" s="16">
        <f>+G5+G6+G7+G21</f>
        <v>160747000</v>
      </c>
      <c r="H31" s="16">
        <f>+H5+H6+H7+H21</f>
        <v>167882000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1500000</v>
      </c>
      <c r="H33" s="3">
        <f>SUM(H34:H40)</f>
        <v>300000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>
        <v>1500000</v>
      </c>
      <c r="H35" s="9">
        <v>300000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1500000</v>
      </c>
      <c r="H43" s="29">
        <f>+H33+H41</f>
        <v>300000</v>
      </c>
    </row>
    <row r="44" spans="5:8" ht="13.8" x14ac:dyDescent="0.25">
      <c r="E44" s="30" t="s">
        <v>42</v>
      </c>
      <c r="F44" s="31">
        <f>+F31+F43</f>
        <v>167463000</v>
      </c>
      <c r="G44" s="31">
        <f>+G31+G43</f>
        <v>162247000</v>
      </c>
      <c r="H44" s="31">
        <f>+H31+H43</f>
        <v>168182000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249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308440000</v>
      </c>
      <c r="G5" s="3">
        <v>311402000</v>
      </c>
      <c r="H5" s="3">
        <v>325529000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104304000</v>
      </c>
      <c r="G7" s="23">
        <f>SUM(G8:G20)</f>
        <v>119876000</v>
      </c>
      <c r="H7" s="23">
        <f>SUM(H8:H20)</f>
        <v>113070000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7000000</v>
      </c>
      <c r="H11" s="9">
        <v>7316000</v>
      </c>
    </row>
    <row r="12" spans="5:8" ht="13.8" x14ac:dyDescent="0.3">
      <c r="E12" s="24" t="s">
        <v>15</v>
      </c>
      <c r="F12" s="9">
        <v>14900000</v>
      </c>
      <c r="G12" s="9">
        <v>31500000</v>
      </c>
      <c r="H12" s="9">
        <v>20732000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>
        <v>89404000</v>
      </c>
      <c r="G19" s="9">
        <v>81376000</v>
      </c>
      <c r="H19" s="9">
        <v>85022000</v>
      </c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10159000</v>
      </c>
      <c r="G21" s="3">
        <f>SUM(G22:G30)</f>
        <v>2200000</v>
      </c>
      <c r="H21" s="3">
        <f>SUM(H22:H30)</f>
        <v>7300000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3159000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5000000</v>
      </c>
      <c r="G27" s="9"/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422903000</v>
      </c>
      <c r="G31" s="16">
        <f>+G5+G6+G7+G21</f>
        <v>433478000</v>
      </c>
      <c r="H31" s="16">
        <f>+H5+H6+H7+H21</f>
        <v>445899000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58227000</v>
      </c>
      <c r="G33" s="3">
        <f>SUM(G34:G40)</f>
        <v>7871000</v>
      </c>
      <c r="H33" s="3">
        <f>SUM(H34:H40)</f>
        <v>8411000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57227000</v>
      </c>
      <c r="G35" s="9">
        <v>6871000</v>
      </c>
      <c r="H35" s="9">
        <v>7411000</v>
      </c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1000000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58227000</v>
      </c>
      <c r="G43" s="29">
        <f>+G33+G41</f>
        <v>7871000</v>
      </c>
      <c r="H43" s="29">
        <f>+H33+H41</f>
        <v>8411000</v>
      </c>
    </row>
    <row r="44" spans="5:8" ht="13.8" x14ac:dyDescent="0.25">
      <c r="E44" s="30" t="s">
        <v>42</v>
      </c>
      <c r="F44" s="31">
        <f>+F31+F43</f>
        <v>481130000</v>
      </c>
      <c r="G44" s="31">
        <f>+G31+G43</f>
        <v>441349000</v>
      </c>
      <c r="H44" s="31">
        <f>+H31+H43</f>
        <v>454310000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E1:H250"/>
  <sheetViews>
    <sheetView showGridLines="0" workbookViewId="0">
      <selection activeCell="H24" sqref="H24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192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122783000</v>
      </c>
      <c r="G5" s="3">
        <v>127670000</v>
      </c>
      <c r="H5" s="3">
        <v>133431000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48727000</v>
      </c>
      <c r="G7" s="23">
        <f>SUM(G8:G20)</f>
        <v>63656000</v>
      </c>
      <c r="H7" s="23">
        <f>SUM(H8:H20)</f>
        <v>66530000</v>
      </c>
    </row>
    <row r="8" spans="5:8" ht="13.8" x14ac:dyDescent="0.3">
      <c r="E8" s="24" t="s">
        <v>11</v>
      </c>
      <c r="F8" s="9">
        <v>30314000</v>
      </c>
      <c r="G8" s="9">
        <v>32656000</v>
      </c>
      <c r="H8" s="9">
        <v>34014000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6413000</v>
      </c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12000000</v>
      </c>
      <c r="G17" s="9">
        <v>24000000</v>
      </c>
      <c r="H17" s="9">
        <v>25200000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9235000</v>
      </c>
      <c r="G21" s="3">
        <f>SUM(G22:G30)</f>
        <v>3800000</v>
      </c>
      <c r="H21" s="3">
        <f>SUM(H22:H30)</f>
        <v>7900000</v>
      </c>
    </row>
    <row r="22" spans="5:8" ht="13.8" x14ac:dyDescent="0.3">
      <c r="E22" s="24" t="s">
        <v>25</v>
      </c>
      <c r="F22" s="25">
        <v>3800000</v>
      </c>
      <c r="G22" s="25">
        <v>3800000</v>
      </c>
      <c r="H22" s="25">
        <v>3900000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1435000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180745000</v>
      </c>
      <c r="G31" s="16">
        <f>+G5+G6+G7+G21</f>
        <v>195126000</v>
      </c>
      <c r="H31" s="16">
        <f>+H5+H6+H7+H21</f>
        <v>207861000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6821000</v>
      </c>
      <c r="G33" s="3">
        <f>SUM(G34:G40)</f>
        <v>8785000</v>
      </c>
      <c r="H33" s="3">
        <f>SUM(H34:H40)</f>
        <v>4893000</v>
      </c>
    </row>
    <row r="34" spans="5:8" ht="13.8" x14ac:dyDescent="0.3">
      <c r="E34" s="24" t="s">
        <v>19</v>
      </c>
      <c r="F34" s="9">
        <v>6000000</v>
      </c>
      <c r="G34" s="9"/>
      <c r="H34" s="9"/>
    </row>
    <row r="35" spans="5:8" ht="13.8" x14ac:dyDescent="0.3">
      <c r="E35" s="24" t="s">
        <v>37</v>
      </c>
      <c r="F35" s="9">
        <v>821000</v>
      </c>
      <c r="G35" s="9">
        <v>8785000</v>
      </c>
      <c r="H35" s="9">
        <v>4893000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6821000</v>
      </c>
      <c r="G43" s="29">
        <f>+G33+G41</f>
        <v>8785000</v>
      </c>
      <c r="H43" s="29">
        <f>+H33+H41</f>
        <v>4893000</v>
      </c>
    </row>
    <row r="44" spans="5:8" ht="13.8" x14ac:dyDescent="0.25">
      <c r="E44" s="30" t="s">
        <v>42</v>
      </c>
      <c r="F44" s="31">
        <f>+F31+F43</f>
        <v>187566000</v>
      </c>
      <c r="G44" s="31">
        <f>+G31+G43</f>
        <v>203911000</v>
      </c>
      <c r="H44" s="31">
        <f>+H31+H43</f>
        <v>212754000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82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706648000</v>
      </c>
      <c r="G5" s="3">
        <v>749499000</v>
      </c>
      <c r="H5" s="3">
        <v>783404000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390748000</v>
      </c>
      <c r="G7" s="23">
        <f>SUM(G8:G20)</f>
        <v>427035000</v>
      </c>
      <c r="H7" s="23">
        <f>SUM(H8:H20)</f>
        <v>447842000</v>
      </c>
    </row>
    <row r="8" spans="5:8" ht="13.8" x14ac:dyDescent="0.3">
      <c r="E8" s="24" t="s">
        <v>11</v>
      </c>
      <c r="F8" s="9">
        <v>287626000</v>
      </c>
      <c r="G8" s="9">
        <v>313770000</v>
      </c>
      <c r="H8" s="9">
        <v>328931000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3122000</v>
      </c>
      <c r="G14" s="25">
        <v>3265000</v>
      </c>
      <c r="H14" s="25">
        <v>3411000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100000000</v>
      </c>
      <c r="G17" s="9">
        <v>110000000</v>
      </c>
      <c r="H17" s="9">
        <v>115500000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5222000</v>
      </c>
      <c r="G21" s="3">
        <f>SUM(G22:G30)</f>
        <v>2200000</v>
      </c>
      <c r="H21" s="3">
        <f>SUM(H22:H30)</f>
        <v>2300000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3222000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1102618000</v>
      </c>
      <c r="G31" s="16">
        <f>+G5+G6+G7+G21</f>
        <v>1178734000</v>
      </c>
      <c r="H31" s="16">
        <f>+H5+H6+H7+H21</f>
        <v>1233546000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1102618000</v>
      </c>
      <c r="G44" s="31">
        <f>+G31+G43</f>
        <v>1178734000</v>
      </c>
      <c r="H44" s="31">
        <f>+H31+H43</f>
        <v>1233546000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83</v>
      </c>
      <c r="F125" s="14">
        <v>69096000</v>
      </c>
      <c r="G125" s="14">
        <v>75185000</v>
      </c>
      <c r="H125" s="14">
        <v>78585000</v>
      </c>
    </row>
    <row r="126" spans="5:8" x14ac:dyDescent="0.25">
      <c r="E126" s="1" t="s">
        <v>84</v>
      </c>
      <c r="F126" s="14">
        <v>55120000</v>
      </c>
      <c r="G126" s="14">
        <v>59979000</v>
      </c>
      <c r="H126" s="14">
        <v>62691000</v>
      </c>
    </row>
    <row r="127" spans="5:8" x14ac:dyDescent="0.25">
      <c r="E127" s="1" t="s">
        <v>85</v>
      </c>
      <c r="F127" s="14">
        <v>43075000</v>
      </c>
      <c r="G127" s="14">
        <v>46871000</v>
      </c>
      <c r="H127" s="14">
        <v>48991000</v>
      </c>
    </row>
    <row r="128" spans="5:8" x14ac:dyDescent="0.25">
      <c r="E128" s="1" t="s">
        <v>86</v>
      </c>
      <c r="F128" s="14">
        <v>162333000</v>
      </c>
      <c r="G128" s="14">
        <v>176640000</v>
      </c>
      <c r="H128" s="14">
        <v>184628000</v>
      </c>
    </row>
    <row r="129" spans="5:8" x14ac:dyDescent="0.25">
      <c r="E129" s="37" t="s">
        <v>48</v>
      </c>
      <c r="F129" s="36"/>
      <c r="G129" s="36"/>
      <c r="H129" s="36"/>
    </row>
    <row r="130" spans="5:8" x14ac:dyDescent="0.25">
      <c r="E130" s="35" t="s">
        <v>57</v>
      </c>
      <c r="F130" s="36"/>
      <c r="G130" s="36"/>
      <c r="H130" s="36"/>
    </row>
    <row r="131" spans="5:8" x14ac:dyDescent="0.25">
      <c r="E131" s="1" t="s">
        <v>83</v>
      </c>
      <c r="F131" s="14">
        <v>43233000</v>
      </c>
      <c r="G131" s="14">
        <v>45222000</v>
      </c>
      <c r="H131" s="14">
        <v>47267000</v>
      </c>
    </row>
    <row r="132" spans="5:8" x14ac:dyDescent="0.25">
      <c r="E132" s="1" t="s">
        <v>84</v>
      </c>
      <c r="F132" s="14">
        <v>34489000</v>
      </c>
      <c r="G132" s="14">
        <v>36076000</v>
      </c>
      <c r="H132" s="14">
        <v>37707000</v>
      </c>
    </row>
    <row r="133" spans="5:8" x14ac:dyDescent="0.25">
      <c r="E133" s="1" t="s">
        <v>85</v>
      </c>
      <c r="F133" s="14">
        <v>26952000</v>
      </c>
      <c r="G133" s="14">
        <v>28192000</v>
      </c>
      <c r="H133" s="14">
        <v>29467000</v>
      </c>
    </row>
    <row r="134" spans="5:8" x14ac:dyDescent="0.25">
      <c r="E134" s="1" t="s">
        <v>86</v>
      </c>
      <c r="F134" s="14">
        <v>101572000</v>
      </c>
      <c r="G134" s="14">
        <v>106245000</v>
      </c>
      <c r="H134" s="14">
        <v>111049000</v>
      </c>
    </row>
    <row r="135" spans="5:8" x14ac:dyDescent="0.25">
      <c r="E135" s="37" t="s">
        <v>48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35" t="s">
        <v>58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1" t="s">
        <v>83</v>
      </c>
      <c r="F139" s="14">
        <v>51648000</v>
      </c>
      <c r="G139" s="14">
        <v>56425000</v>
      </c>
      <c r="H139" s="14">
        <v>59196000</v>
      </c>
    </row>
    <row r="140" spans="5:8" x14ac:dyDescent="0.25">
      <c r="E140" s="1" t="s">
        <v>84</v>
      </c>
      <c r="F140" s="14">
        <v>91720000</v>
      </c>
      <c r="G140" s="14">
        <v>100204000</v>
      </c>
      <c r="H140" s="14">
        <v>105124000</v>
      </c>
    </row>
    <row r="141" spans="5:8" x14ac:dyDescent="0.25">
      <c r="E141" s="1" t="s">
        <v>85</v>
      </c>
      <c r="F141" s="14">
        <v>41119000</v>
      </c>
      <c r="G141" s="14">
        <v>44922000</v>
      </c>
      <c r="H141" s="14">
        <v>47128000</v>
      </c>
    </row>
    <row r="142" spans="5:8" x14ac:dyDescent="0.25">
      <c r="E142" s="1" t="s">
        <v>86</v>
      </c>
      <c r="F142" s="14">
        <v>98140000</v>
      </c>
      <c r="G142" s="14">
        <v>107218000</v>
      </c>
      <c r="H142" s="14">
        <v>112483000</v>
      </c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37" t="s">
        <v>48</v>
      </c>
      <c r="F144" s="36"/>
      <c r="G144" s="36"/>
      <c r="H144" s="36"/>
    </row>
    <row r="145" spans="5:8" x14ac:dyDescent="0.25">
      <c r="E145" s="35" t="s">
        <v>59</v>
      </c>
      <c r="F145" s="36"/>
      <c r="G145" s="36"/>
      <c r="H145" s="36"/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1" t="s">
        <v>83</v>
      </c>
      <c r="F147" s="14">
        <v>20000000</v>
      </c>
      <c r="G147" s="14">
        <v>25000000</v>
      </c>
      <c r="H147" s="14">
        <v>25150000</v>
      </c>
    </row>
    <row r="148" spans="5:8" x14ac:dyDescent="0.25">
      <c r="E148" s="1" t="s">
        <v>84</v>
      </c>
      <c r="F148" s="14">
        <v>20000000</v>
      </c>
      <c r="G148" s="14">
        <v>25000000</v>
      </c>
      <c r="H148" s="14">
        <v>22200000</v>
      </c>
    </row>
    <row r="149" spans="5:8" x14ac:dyDescent="0.25">
      <c r="E149" s="1" t="s">
        <v>85</v>
      </c>
      <c r="F149" s="14">
        <v>20000000</v>
      </c>
      <c r="G149" s="14">
        <v>20000000</v>
      </c>
      <c r="H149" s="14">
        <v>23150000</v>
      </c>
    </row>
    <row r="150" spans="5:8" x14ac:dyDescent="0.25">
      <c r="E150" s="1" t="s">
        <v>86</v>
      </c>
      <c r="F150" s="14">
        <v>40000000</v>
      </c>
      <c r="G150" s="14">
        <v>40000000</v>
      </c>
      <c r="H150" s="14">
        <v>45000000</v>
      </c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9:H129"/>
    <mergeCell ref="E130:H130"/>
    <mergeCell ref="E135:H135"/>
    <mergeCell ref="E145:H145"/>
    <mergeCell ref="E146:H146"/>
    <mergeCell ref="E136:H136"/>
    <mergeCell ref="E137:H137"/>
    <mergeCell ref="E138:H138"/>
    <mergeCell ref="E143:H143"/>
    <mergeCell ref="E144:H144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5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250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140792000</v>
      </c>
      <c r="G5" s="3">
        <v>141073000</v>
      </c>
      <c r="H5" s="3">
        <v>147439000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53483000</v>
      </c>
      <c r="G7" s="23">
        <f>SUM(G8:G20)</f>
        <v>42061000</v>
      </c>
      <c r="H7" s="23">
        <f>SUM(H8:H20)</f>
        <v>43857000</v>
      </c>
    </row>
    <row r="8" spans="5:8" ht="13.8" x14ac:dyDescent="0.3">
      <c r="E8" s="24" t="s">
        <v>11</v>
      </c>
      <c r="F8" s="9">
        <v>46431000</v>
      </c>
      <c r="G8" s="9">
        <v>36061000</v>
      </c>
      <c r="H8" s="9">
        <v>37586000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7052000</v>
      </c>
      <c r="G11" s="9">
        <v>6000000</v>
      </c>
      <c r="H11" s="9">
        <v>6271000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3794000</v>
      </c>
      <c r="G21" s="3">
        <f>SUM(G22:G30)</f>
        <v>2200000</v>
      </c>
      <c r="H21" s="3">
        <f>SUM(H22:H30)</f>
        <v>2300000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1794000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198069000</v>
      </c>
      <c r="G31" s="16">
        <f>+G5+G6+G7+G21</f>
        <v>185334000</v>
      </c>
      <c r="H31" s="16">
        <f>+H5+H6+H7+H21</f>
        <v>193596000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2250000</v>
      </c>
      <c r="G33" s="3">
        <f>SUM(G34:G40)</f>
        <v>1800000</v>
      </c>
      <c r="H33" s="3">
        <f>SUM(H34:H40)</f>
        <v>2604000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2250000</v>
      </c>
      <c r="G35" s="9">
        <v>1800000</v>
      </c>
      <c r="H35" s="9">
        <v>2604000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2250000</v>
      </c>
      <c r="G43" s="29">
        <f>+G33+G41</f>
        <v>1800000</v>
      </c>
      <c r="H43" s="29">
        <f>+H33+H41</f>
        <v>2604000</v>
      </c>
    </row>
    <row r="44" spans="5:8" ht="13.8" x14ac:dyDescent="0.25">
      <c r="E44" s="30" t="s">
        <v>42</v>
      </c>
      <c r="F44" s="31">
        <f>+F31+F43</f>
        <v>200319000</v>
      </c>
      <c r="G44" s="31">
        <f>+G31+G43</f>
        <v>187134000</v>
      </c>
      <c r="H44" s="31">
        <f>+H31+H43</f>
        <v>196200000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251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110135000</v>
      </c>
      <c r="G5" s="3">
        <v>113257000</v>
      </c>
      <c r="H5" s="3">
        <v>118351000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92147000</v>
      </c>
      <c r="G7" s="23">
        <f>SUM(G8:G20)</f>
        <v>44838000</v>
      </c>
      <c r="H7" s="23">
        <f>SUM(H8:H20)</f>
        <v>46736000</v>
      </c>
    </row>
    <row r="8" spans="5:8" ht="13.8" x14ac:dyDescent="0.3">
      <c r="E8" s="24" t="s">
        <v>11</v>
      </c>
      <c r="F8" s="9">
        <v>47735000</v>
      </c>
      <c r="G8" s="9">
        <v>29838000</v>
      </c>
      <c r="H8" s="9">
        <v>31058000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44412000</v>
      </c>
      <c r="G11" s="9">
        <v>15000000</v>
      </c>
      <c r="H11" s="9">
        <v>15678000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3484000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1900000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1584000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205766000</v>
      </c>
      <c r="G31" s="16">
        <f>+G5+G6+G7+G21</f>
        <v>160195000</v>
      </c>
      <c r="H31" s="16">
        <f>+H5+H6+H7+H21</f>
        <v>167287000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698000</v>
      </c>
      <c r="G33" s="3">
        <f>SUM(G34:G40)</f>
        <v>11515000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698000</v>
      </c>
      <c r="G35" s="9">
        <v>11515000</v>
      </c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698000</v>
      </c>
      <c r="G43" s="29">
        <f>+G33+G41</f>
        <v>11515000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206464000</v>
      </c>
      <c r="G44" s="31">
        <f>+G31+G43</f>
        <v>171710000</v>
      </c>
      <c r="H44" s="31">
        <f>+H31+H43</f>
        <v>167287000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252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49614000</v>
      </c>
      <c r="G5" s="3">
        <v>50022000</v>
      </c>
      <c r="H5" s="3">
        <v>52277000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13858000</v>
      </c>
      <c r="G7" s="23">
        <f>SUM(G8:G20)</f>
        <v>24678000</v>
      </c>
      <c r="H7" s="23">
        <f>SUM(H8:H20)</f>
        <v>25605000</v>
      </c>
    </row>
    <row r="8" spans="5:8" ht="13.8" x14ac:dyDescent="0.3">
      <c r="E8" s="24" t="s">
        <v>11</v>
      </c>
      <c r="F8" s="9">
        <v>13858000</v>
      </c>
      <c r="G8" s="9">
        <v>14678000</v>
      </c>
      <c r="H8" s="9">
        <v>15153000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10000000</v>
      </c>
      <c r="H11" s="9">
        <v>10452000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7400000</v>
      </c>
      <c r="G21" s="3">
        <f>SUM(G22:G30)</f>
        <v>3000000</v>
      </c>
      <c r="H21" s="3">
        <f>SUM(H22:H30)</f>
        <v>7100000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1400000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3000000</v>
      </c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70872000</v>
      </c>
      <c r="G31" s="16">
        <f>+G5+G6+G7+G21</f>
        <v>77700000</v>
      </c>
      <c r="H31" s="16">
        <f>+H5+H6+H7+H21</f>
        <v>84982000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15850000</v>
      </c>
      <c r="G33" s="3">
        <f>SUM(G34:G40)</f>
        <v>1500000</v>
      </c>
      <c r="H33" s="3">
        <f>SUM(H34:H40)</f>
        <v>300000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15850000</v>
      </c>
      <c r="G35" s="9">
        <v>1500000</v>
      </c>
      <c r="H35" s="9">
        <v>300000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15850000</v>
      </c>
      <c r="G43" s="29">
        <f>+G33+G41</f>
        <v>1500000</v>
      </c>
      <c r="H43" s="29">
        <f>+H33+H41</f>
        <v>300000</v>
      </c>
    </row>
    <row r="44" spans="5:8" ht="13.8" x14ac:dyDescent="0.25">
      <c r="E44" s="30" t="s">
        <v>42</v>
      </c>
      <c r="F44" s="31">
        <f>+F31+F43</f>
        <v>86722000</v>
      </c>
      <c r="G44" s="31">
        <f>+G31+G43</f>
        <v>79200000</v>
      </c>
      <c r="H44" s="31">
        <f>+H31+H43</f>
        <v>85282000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253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50344000</v>
      </c>
      <c r="G5" s="3">
        <v>50293000</v>
      </c>
      <c r="H5" s="3">
        <v>52563000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32102000</v>
      </c>
      <c r="G7" s="23">
        <f>SUM(G8:G20)</f>
        <v>16233000</v>
      </c>
      <c r="H7" s="23">
        <f>SUM(H8:H20)</f>
        <v>16777000</v>
      </c>
    </row>
    <row r="8" spans="5:8" ht="13.8" x14ac:dyDescent="0.3">
      <c r="E8" s="24" t="s">
        <v>11</v>
      </c>
      <c r="F8" s="9">
        <v>13452000</v>
      </c>
      <c r="G8" s="9">
        <v>14233000</v>
      </c>
      <c r="H8" s="9">
        <v>14687000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3092000</v>
      </c>
      <c r="G11" s="9">
        <v>2000000</v>
      </c>
      <c r="H11" s="9">
        <v>2090000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15558000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4043000</v>
      </c>
      <c r="G21" s="3">
        <f>SUM(G22:G30)</f>
        <v>2600000</v>
      </c>
      <c r="H21" s="3">
        <f>SUM(H22:H30)</f>
        <v>2700000</v>
      </c>
    </row>
    <row r="22" spans="5:8" ht="13.8" x14ac:dyDescent="0.3">
      <c r="E22" s="24" t="s">
        <v>25</v>
      </c>
      <c r="F22" s="25">
        <v>2400000</v>
      </c>
      <c r="G22" s="25">
        <v>2600000</v>
      </c>
      <c r="H22" s="25">
        <v>2700000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1643000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86489000</v>
      </c>
      <c r="G31" s="16">
        <f>+G5+G6+G7+G21</f>
        <v>69126000</v>
      </c>
      <c r="H31" s="16">
        <f>+H5+H6+H7+H21</f>
        <v>72040000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86489000</v>
      </c>
      <c r="G44" s="31">
        <f>+G31+G43</f>
        <v>69126000</v>
      </c>
      <c r="H44" s="31">
        <f>+H31+H43</f>
        <v>72040000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254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877312000</v>
      </c>
      <c r="G5" s="3">
        <v>926722000</v>
      </c>
      <c r="H5" s="3">
        <v>968645000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460871000</v>
      </c>
      <c r="G7" s="23">
        <f>SUM(G8:G20)</f>
        <v>533641000</v>
      </c>
      <c r="H7" s="23">
        <f>SUM(H8:H20)</f>
        <v>564411000</v>
      </c>
    </row>
    <row r="8" spans="5:8" ht="13.8" x14ac:dyDescent="0.3">
      <c r="E8" s="24" t="s">
        <v>11</v>
      </c>
      <c r="F8" s="9">
        <v>242657000</v>
      </c>
      <c r="G8" s="9">
        <v>264641000</v>
      </c>
      <c r="H8" s="9">
        <v>277390000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>
        <v>100000000</v>
      </c>
      <c r="G10" s="25">
        <v>150000000</v>
      </c>
      <c r="H10" s="25">
        <v>156750000</v>
      </c>
    </row>
    <row r="11" spans="5:8" ht="13.8" x14ac:dyDescent="0.3">
      <c r="E11" s="24" t="s">
        <v>14</v>
      </c>
      <c r="F11" s="9"/>
      <c r="G11" s="9">
        <v>6000000</v>
      </c>
      <c r="H11" s="9">
        <v>6271000</v>
      </c>
    </row>
    <row r="12" spans="5:8" ht="13.8" x14ac:dyDescent="0.3">
      <c r="E12" s="24" t="s">
        <v>15</v>
      </c>
      <c r="F12" s="9">
        <v>30000000</v>
      </c>
      <c r="G12" s="9">
        <v>33000000</v>
      </c>
      <c r="H12" s="9">
        <v>40000000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75000000</v>
      </c>
      <c r="G17" s="9">
        <v>80000000</v>
      </c>
      <c r="H17" s="9">
        <v>84000000</v>
      </c>
    </row>
    <row r="18" spans="5:8" ht="13.8" x14ac:dyDescent="0.3">
      <c r="E18" s="24" t="s">
        <v>21</v>
      </c>
      <c r="F18" s="25">
        <v>13214000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4624000</v>
      </c>
      <c r="G21" s="3">
        <f>SUM(G22:G30)</f>
        <v>6200000</v>
      </c>
      <c r="H21" s="3">
        <f>SUM(H22:H30)</f>
        <v>6300000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2624000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>
        <v>4000000</v>
      </c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1342807000</v>
      </c>
      <c r="G31" s="16">
        <f>+G5+G6+G7+G21</f>
        <v>1466563000</v>
      </c>
      <c r="H31" s="16">
        <f>+H5+H6+H7+H21</f>
        <v>1539356000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7360000</v>
      </c>
      <c r="G33" s="3">
        <f>SUM(G34:G40)</f>
        <v>18102000</v>
      </c>
      <c r="H33" s="3">
        <f>SUM(H34:H40)</f>
        <v>28699000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4860000</v>
      </c>
      <c r="G35" s="9">
        <v>15602000</v>
      </c>
      <c r="H35" s="9">
        <v>26199000</v>
      </c>
    </row>
    <row r="36" spans="5:8" ht="13.8" x14ac:dyDescent="0.3">
      <c r="E36" s="24" t="s">
        <v>38</v>
      </c>
      <c r="F36" s="9">
        <v>2500000</v>
      </c>
      <c r="G36" s="9">
        <v>2500000</v>
      </c>
      <c r="H36" s="9">
        <v>2500000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7360000</v>
      </c>
      <c r="G43" s="29">
        <f>+G33+G41</f>
        <v>18102000</v>
      </c>
      <c r="H43" s="29">
        <f>+H33+H41</f>
        <v>28699000</v>
      </c>
    </row>
    <row r="44" spans="5:8" ht="13.8" x14ac:dyDescent="0.25">
      <c r="E44" s="30" t="s">
        <v>42</v>
      </c>
      <c r="F44" s="31">
        <f>+F31+F43</f>
        <v>1350167000</v>
      </c>
      <c r="G44" s="31">
        <f>+G31+G43</f>
        <v>1484665000</v>
      </c>
      <c r="H44" s="31">
        <f>+H31+H43</f>
        <v>1568055000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255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87953000</v>
      </c>
      <c r="G5" s="3">
        <v>87957000</v>
      </c>
      <c r="H5" s="3">
        <v>91932000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31558000</v>
      </c>
      <c r="G7" s="23">
        <f>SUM(G8:G20)</f>
        <v>27732000</v>
      </c>
      <c r="H7" s="23">
        <f>SUM(H8:H20)</f>
        <v>28818000</v>
      </c>
    </row>
    <row r="8" spans="5:8" ht="13.8" x14ac:dyDescent="0.3">
      <c r="E8" s="24" t="s">
        <v>11</v>
      </c>
      <c r="F8" s="9">
        <v>18934000</v>
      </c>
      <c r="G8" s="9">
        <v>20223000</v>
      </c>
      <c r="H8" s="9">
        <v>20970000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12624000</v>
      </c>
      <c r="G11" s="9">
        <v>7509000</v>
      </c>
      <c r="H11" s="9">
        <v>7848000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8204000</v>
      </c>
      <c r="G21" s="3">
        <f>SUM(G22:G30)</f>
        <v>7000000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2204000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3000000</v>
      </c>
      <c r="G27" s="9">
        <v>4000000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127715000</v>
      </c>
      <c r="G31" s="16">
        <f>+G5+G6+G7+G21</f>
        <v>122689000</v>
      </c>
      <c r="H31" s="16">
        <f>+H5+H6+H7+H21</f>
        <v>123850000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127715000</v>
      </c>
      <c r="G44" s="31">
        <f>+G31+G43</f>
        <v>122689000</v>
      </c>
      <c r="H44" s="31">
        <f>+H31+H43</f>
        <v>123850000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256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98361000</v>
      </c>
      <c r="G5" s="3">
        <v>98418000</v>
      </c>
      <c r="H5" s="3">
        <v>102867000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21915000</v>
      </c>
      <c r="G7" s="23">
        <f>SUM(G8:G20)</f>
        <v>29686000</v>
      </c>
      <c r="H7" s="23">
        <f>SUM(H8:H20)</f>
        <v>30874000</v>
      </c>
    </row>
    <row r="8" spans="5:8" ht="13.8" x14ac:dyDescent="0.3">
      <c r="E8" s="24" t="s">
        <v>11</v>
      </c>
      <c r="F8" s="9">
        <v>21915000</v>
      </c>
      <c r="G8" s="9">
        <v>23480000</v>
      </c>
      <c r="H8" s="9">
        <v>24387000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6206000</v>
      </c>
      <c r="H11" s="9">
        <v>6487000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4054000</v>
      </c>
      <c r="G21" s="3">
        <f>SUM(G22:G30)</f>
        <v>2200000</v>
      </c>
      <c r="H21" s="3">
        <f>SUM(H22:H30)</f>
        <v>2300000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2054000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124330000</v>
      </c>
      <c r="G31" s="16">
        <f>+G5+G6+G7+G21</f>
        <v>130304000</v>
      </c>
      <c r="H31" s="16">
        <f>+H5+H6+H7+H21</f>
        <v>136041000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5743000</v>
      </c>
      <c r="G33" s="3">
        <f>SUM(G34:G40)</f>
        <v>1923000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5743000</v>
      </c>
      <c r="G35" s="9">
        <v>1923000</v>
      </c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5743000</v>
      </c>
      <c r="G43" s="29">
        <f>+G33+G41</f>
        <v>1923000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130073000</v>
      </c>
      <c r="G44" s="31">
        <f>+G31+G43</f>
        <v>132227000</v>
      </c>
      <c r="H44" s="31">
        <f>+H31+H43</f>
        <v>136041000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87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788577000</v>
      </c>
      <c r="G5" s="3">
        <v>831328000</v>
      </c>
      <c r="H5" s="3">
        <v>868929000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234285000</v>
      </c>
      <c r="G7" s="23">
        <f>SUM(G8:G20)</f>
        <v>245181000</v>
      </c>
      <c r="H7" s="23">
        <f>SUM(H8:H20)</f>
        <v>252060000</v>
      </c>
    </row>
    <row r="8" spans="5:8" ht="13.8" x14ac:dyDescent="0.3">
      <c r="E8" s="24" t="s">
        <v>11</v>
      </c>
      <c r="F8" s="9">
        <v>121318000</v>
      </c>
      <c r="G8" s="9">
        <v>132078000</v>
      </c>
      <c r="H8" s="9">
        <v>138318000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2967000</v>
      </c>
      <c r="G14" s="25">
        <v>3103000</v>
      </c>
      <c r="H14" s="25">
        <v>3242000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110000000</v>
      </c>
      <c r="G17" s="9">
        <v>110000000</v>
      </c>
      <c r="H17" s="9">
        <v>110500000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2913000</v>
      </c>
      <c r="G21" s="3">
        <f>SUM(G22:G30)</f>
        <v>1200000</v>
      </c>
      <c r="H21" s="3">
        <f>SUM(H22:H30)</f>
        <v>1300000</v>
      </c>
    </row>
    <row r="22" spans="5:8" ht="13.8" x14ac:dyDescent="0.3">
      <c r="E22" s="24" t="s">
        <v>25</v>
      </c>
      <c r="F22" s="25">
        <v>1200000</v>
      </c>
      <c r="G22" s="25">
        <v>1200000</v>
      </c>
      <c r="H22" s="25">
        <v>1300000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1713000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1025775000</v>
      </c>
      <c r="G31" s="16">
        <f>+G5+G6+G7+G21</f>
        <v>1077709000</v>
      </c>
      <c r="H31" s="16">
        <f>+H5+H6+H7+H21</f>
        <v>1122289000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1025775000</v>
      </c>
      <c r="G44" s="31">
        <f>+G31+G43</f>
        <v>1077709000</v>
      </c>
      <c r="H44" s="31">
        <f>+H31+H43</f>
        <v>1122289000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88</v>
      </c>
      <c r="F125" s="14">
        <v>58026000</v>
      </c>
      <c r="G125" s="14">
        <v>63140000</v>
      </c>
      <c r="H125" s="14">
        <v>65995000</v>
      </c>
    </row>
    <row r="126" spans="5:8" x14ac:dyDescent="0.25">
      <c r="E126" s="1" t="s">
        <v>89</v>
      </c>
      <c r="F126" s="14">
        <v>67736000</v>
      </c>
      <c r="G126" s="14">
        <v>73707000</v>
      </c>
      <c r="H126" s="14">
        <v>77040000</v>
      </c>
    </row>
    <row r="127" spans="5:8" x14ac:dyDescent="0.25">
      <c r="E127" s="1" t="s">
        <v>90</v>
      </c>
      <c r="F127" s="14">
        <v>19854000</v>
      </c>
      <c r="G127" s="14">
        <v>21604000</v>
      </c>
      <c r="H127" s="14">
        <v>22581000</v>
      </c>
    </row>
    <row r="128" spans="5:8" x14ac:dyDescent="0.25">
      <c r="E128" s="1" t="s">
        <v>91</v>
      </c>
      <c r="F128" s="14">
        <v>14188000</v>
      </c>
      <c r="G128" s="14">
        <v>15439000</v>
      </c>
      <c r="H128" s="14">
        <v>16137000</v>
      </c>
    </row>
    <row r="129" spans="5:8" x14ac:dyDescent="0.25">
      <c r="E129" s="1" t="s">
        <v>92</v>
      </c>
      <c r="F129" s="14">
        <v>32371000</v>
      </c>
      <c r="G129" s="14">
        <v>35224000</v>
      </c>
      <c r="H129" s="14">
        <v>36817000</v>
      </c>
    </row>
    <row r="130" spans="5:8" x14ac:dyDescent="0.25">
      <c r="E130" s="1" t="s">
        <v>93</v>
      </c>
      <c r="F130" s="14">
        <v>37409000</v>
      </c>
      <c r="G130" s="14">
        <v>40706000</v>
      </c>
      <c r="H130" s="14">
        <v>42547000</v>
      </c>
    </row>
    <row r="131" spans="5:8" x14ac:dyDescent="0.25">
      <c r="E131" s="37" t="s">
        <v>48</v>
      </c>
      <c r="F131" s="36"/>
      <c r="G131" s="36"/>
      <c r="H131" s="36"/>
    </row>
    <row r="132" spans="5:8" x14ac:dyDescent="0.25">
      <c r="E132" s="35" t="s">
        <v>57</v>
      </c>
      <c r="F132" s="36"/>
      <c r="G132" s="36"/>
      <c r="H132" s="36"/>
    </row>
    <row r="133" spans="5:8" x14ac:dyDescent="0.25">
      <c r="E133" s="1" t="s">
        <v>88</v>
      </c>
      <c r="F133" s="14">
        <v>36307000</v>
      </c>
      <c r="G133" s="14">
        <v>37977000</v>
      </c>
      <c r="H133" s="14">
        <v>39695000</v>
      </c>
    </row>
    <row r="134" spans="5:8" x14ac:dyDescent="0.25">
      <c r="E134" s="1" t="s">
        <v>89</v>
      </c>
      <c r="F134" s="14">
        <v>42383000</v>
      </c>
      <c r="G134" s="14">
        <v>44333000</v>
      </c>
      <c r="H134" s="14">
        <v>46337000</v>
      </c>
    </row>
    <row r="135" spans="5:8" x14ac:dyDescent="0.25">
      <c r="E135" s="1" t="s">
        <v>90</v>
      </c>
      <c r="F135" s="14">
        <v>12423000</v>
      </c>
      <c r="G135" s="14">
        <v>12994000</v>
      </c>
      <c r="H135" s="14">
        <v>13582000</v>
      </c>
    </row>
    <row r="136" spans="5:8" x14ac:dyDescent="0.25">
      <c r="E136" s="1" t="s">
        <v>91</v>
      </c>
      <c r="F136" s="14">
        <v>8878000</v>
      </c>
      <c r="G136" s="14">
        <v>9286000</v>
      </c>
      <c r="H136" s="14">
        <v>9706000</v>
      </c>
    </row>
    <row r="137" spans="5:8" x14ac:dyDescent="0.25">
      <c r="E137" s="1" t="s">
        <v>92</v>
      </c>
      <c r="F137" s="14">
        <v>20255000</v>
      </c>
      <c r="G137" s="14">
        <v>21186000</v>
      </c>
      <c r="H137" s="14">
        <v>22144000</v>
      </c>
    </row>
    <row r="138" spans="5:8" x14ac:dyDescent="0.25">
      <c r="E138" s="1" t="s">
        <v>93</v>
      </c>
      <c r="F138" s="14">
        <v>23407000</v>
      </c>
      <c r="G138" s="14">
        <v>24484000</v>
      </c>
      <c r="H138" s="14">
        <v>25591000</v>
      </c>
    </row>
    <row r="139" spans="5:8" x14ac:dyDescent="0.25">
      <c r="E139" s="37" t="s">
        <v>48</v>
      </c>
      <c r="F139" s="36"/>
      <c r="G139" s="36"/>
      <c r="H139" s="36"/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35" t="s">
        <v>58</v>
      </c>
      <c r="F141" s="36"/>
      <c r="G141" s="36"/>
      <c r="H141" s="36"/>
    </row>
    <row r="142" spans="5:8" x14ac:dyDescent="0.25">
      <c r="E142" s="37" t="s">
        <v>48</v>
      </c>
      <c r="F142" s="36"/>
      <c r="G142" s="36"/>
      <c r="H142" s="36"/>
    </row>
    <row r="143" spans="5:8" x14ac:dyDescent="0.25">
      <c r="E143" s="1" t="s">
        <v>88</v>
      </c>
      <c r="F143" s="14">
        <v>32491000</v>
      </c>
      <c r="G143" s="14">
        <v>35497000</v>
      </c>
      <c r="H143" s="14">
        <v>37240000</v>
      </c>
    </row>
    <row r="144" spans="5:8" x14ac:dyDescent="0.25">
      <c r="E144" s="1" t="s">
        <v>89</v>
      </c>
      <c r="F144" s="14">
        <v>21652000</v>
      </c>
      <c r="G144" s="14">
        <v>23655000</v>
      </c>
      <c r="H144" s="14">
        <v>24816000</v>
      </c>
    </row>
    <row r="145" spans="5:8" x14ac:dyDescent="0.25">
      <c r="E145" s="1" t="s">
        <v>90</v>
      </c>
      <c r="F145" s="14">
        <v>8598000</v>
      </c>
      <c r="G145" s="14">
        <v>9393000</v>
      </c>
      <c r="H145" s="14">
        <v>9854000</v>
      </c>
    </row>
    <row r="146" spans="5:8" x14ac:dyDescent="0.25">
      <c r="E146" s="1" t="s">
        <v>91</v>
      </c>
      <c r="F146" s="14">
        <v>12533000</v>
      </c>
      <c r="G146" s="14">
        <v>13692000</v>
      </c>
      <c r="H146" s="14">
        <v>14365000</v>
      </c>
    </row>
    <row r="147" spans="5:8" x14ac:dyDescent="0.25">
      <c r="E147" s="1" t="s">
        <v>92</v>
      </c>
      <c r="F147" s="14">
        <v>21164000</v>
      </c>
      <c r="G147" s="14">
        <v>23122000</v>
      </c>
      <c r="H147" s="14">
        <v>24257000</v>
      </c>
    </row>
    <row r="148" spans="5:8" x14ac:dyDescent="0.25">
      <c r="E148" s="1" t="s">
        <v>93</v>
      </c>
      <c r="F148" s="14">
        <v>19881000</v>
      </c>
      <c r="G148" s="14">
        <v>21720000</v>
      </c>
      <c r="H148" s="14">
        <v>22786000</v>
      </c>
    </row>
    <row r="149" spans="5:8" x14ac:dyDescent="0.25">
      <c r="E149" s="37" t="s">
        <v>48</v>
      </c>
      <c r="F149" s="36"/>
      <c r="G149" s="36"/>
      <c r="H149" s="36"/>
    </row>
    <row r="150" spans="5:8" x14ac:dyDescent="0.25">
      <c r="E150" s="37" t="s">
        <v>48</v>
      </c>
      <c r="F150" s="36"/>
      <c r="G150" s="36"/>
      <c r="H150" s="36"/>
    </row>
    <row r="151" spans="5:8" x14ac:dyDescent="0.25">
      <c r="E151" s="35" t="s">
        <v>59</v>
      </c>
      <c r="F151" s="36"/>
      <c r="G151" s="36"/>
      <c r="H151" s="36"/>
    </row>
    <row r="152" spans="5:8" x14ac:dyDescent="0.25">
      <c r="E152" s="37" t="s">
        <v>48</v>
      </c>
      <c r="F152" s="36"/>
      <c r="G152" s="36"/>
      <c r="H152" s="36"/>
    </row>
    <row r="153" spans="5:8" x14ac:dyDescent="0.25">
      <c r="E153" s="1" t="s">
        <v>88</v>
      </c>
      <c r="F153" s="14">
        <v>30000000</v>
      </c>
      <c r="G153" s="14">
        <v>30000000</v>
      </c>
      <c r="H153" s="14">
        <v>30000000</v>
      </c>
    </row>
    <row r="154" spans="5:8" x14ac:dyDescent="0.25">
      <c r="E154" s="1" t="s">
        <v>89</v>
      </c>
      <c r="F154" s="14">
        <v>15500000</v>
      </c>
      <c r="G154" s="14">
        <v>13500000</v>
      </c>
      <c r="H154" s="14">
        <v>13750000</v>
      </c>
    </row>
    <row r="155" spans="5:8" x14ac:dyDescent="0.25">
      <c r="E155" s="1" t="s">
        <v>90</v>
      </c>
      <c r="F155" s="14">
        <v>15500000</v>
      </c>
      <c r="G155" s="14">
        <v>13500000</v>
      </c>
      <c r="H155" s="14">
        <v>13750000</v>
      </c>
    </row>
    <row r="156" spans="5:8" x14ac:dyDescent="0.25">
      <c r="E156" s="1" t="s">
        <v>91</v>
      </c>
      <c r="F156" s="14">
        <v>15500000</v>
      </c>
      <c r="G156" s="14">
        <v>13500000</v>
      </c>
      <c r="H156" s="14">
        <v>13500000</v>
      </c>
    </row>
    <row r="157" spans="5:8" x14ac:dyDescent="0.25">
      <c r="E157" s="1" t="s">
        <v>92</v>
      </c>
      <c r="F157" s="14">
        <v>12500000</v>
      </c>
      <c r="G157" s="14">
        <v>13500000</v>
      </c>
      <c r="H157" s="14">
        <v>13500000</v>
      </c>
    </row>
    <row r="158" spans="5:8" x14ac:dyDescent="0.25">
      <c r="E158" s="1" t="s">
        <v>93</v>
      </c>
      <c r="F158" s="14">
        <v>21000000</v>
      </c>
      <c r="G158" s="14">
        <v>26000000</v>
      </c>
      <c r="H158" s="14">
        <v>26000000</v>
      </c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31:H131"/>
    <mergeCell ref="E132:H132"/>
    <mergeCell ref="E139:H139"/>
    <mergeCell ref="E151:H151"/>
    <mergeCell ref="E152:H152"/>
    <mergeCell ref="E140:H140"/>
    <mergeCell ref="E141:H141"/>
    <mergeCell ref="E142:H142"/>
    <mergeCell ref="E149:H149"/>
    <mergeCell ref="E150:H150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8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257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166291000</v>
      </c>
      <c r="G5" s="3">
        <v>165338000</v>
      </c>
      <c r="H5" s="3">
        <v>172808000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52493000</v>
      </c>
      <c r="G7" s="23">
        <f>SUM(G8:G20)</f>
        <v>48032000</v>
      </c>
      <c r="H7" s="23">
        <f>SUM(H8:H20)</f>
        <v>50102000</v>
      </c>
    </row>
    <row r="8" spans="5:8" ht="13.8" x14ac:dyDescent="0.3">
      <c r="E8" s="24" t="s">
        <v>11</v>
      </c>
      <c r="F8" s="9">
        <v>34320000</v>
      </c>
      <c r="G8" s="9">
        <v>37032000</v>
      </c>
      <c r="H8" s="9">
        <v>38605000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9315000</v>
      </c>
      <c r="G11" s="9">
        <v>11000000</v>
      </c>
      <c r="H11" s="9">
        <v>11497000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8858000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4233000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1900000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2333000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223017000</v>
      </c>
      <c r="G31" s="16">
        <f>+G5+G6+G7+G21</f>
        <v>215470000</v>
      </c>
      <c r="H31" s="16">
        <f>+H5+H6+H7+H21</f>
        <v>225110000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6082000</v>
      </c>
      <c r="G33" s="3">
        <f>SUM(G34:G40)</f>
        <v>79846000</v>
      </c>
      <c r="H33" s="3">
        <f>SUM(H34:H40)</f>
        <v>66787000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6082000</v>
      </c>
      <c r="G35" s="9">
        <v>79846000</v>
      </c>
      <c r="H35" s="9">
        <v>66787000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6082000</v>
      </c>
      <c r="G43" s="29">
        <f>+G33+G41</f>
        <v>79846000</v>
      </c>
      <c r="H43" s="29">
        <f>+H33+H41</f>
        <v>66787000</v>
      </c>
    </row>
    <row r="44" spans="5:8" ht="13.8" x14ac:dyDescent="0.25">
      <c r="E44" s="30" t="s">
        <v>42</v>
      </c>
      <c r="F44" s="31">
        <f>+F31+F43</f>
        <v>229099000</v>
      </c>
      <c r="G44" s="31">
        <f>+G31+G43</f>
        <v>295316000</v>
      </c>
      <c r="H44" s="31">
        <f>+H31+H43</f>
        <v>291897000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E1:H250"/>
  <sheetViews>
    <sheetView showGridLines="0" workbookViewId="0">
      <selection activeCell="H24" sqref="H24"/>
    </sheetView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193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203533000</v>
      </c>
      <c r="G5" s="3">
        <v>213418000</v>
      </c>
      <c r="H5" s="3">
        <v>223037000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53243000</v>
      </c>
      <c r="G7" s="23">
        <f>SUM(G8:G20)</f>
        <v>61996000</v>
      </c>
      <c r="H7" s="23">
        <f>SUM(H8:H20)</f>
        <v>60266000</v>
      </c>
    </row>
    <row r="8" spans="5:8" ht="13.8" x14ac:dyDescent="0.3">
      <c r="E8" s="24" t="s">
        <v>11</v>
      </c>
      <c r="F8" s="9">
        <v>38174000</v>
      </c>
      <c r="G8" s="9">
        <v>41242000</v>
      </c>
      <c r="H8" s="9">
        <v>43022000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5440000</v>
      </c>
      <c r="G11" s="9">
        <v>7558000</v>
      </c>
      <c r="H11" s="9">
        <v>7900000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9629000</v>
      </c>
      <c r="G17" s="9">
        <v>13196000</v>
      </c>
      <c r="H17" s="9">
        <v>9344000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3866000</v>
      </c>
      <c r="G21" s="3">
        <f>SUM(G22:G30)</f>
        <v>2001000</v>
      </c>
      <c r="H21" s="3">
        <f>SUM(H22:H30)</f>
        <v>2289000</v>
      </c>
    </row>
    <row r="22" spans="5:8" ht="13.8" x14ac:dyDescent="0.3">
      <c r="E22" s="24" t="s">
        <v>25</v>
      </c>
      <c r="F22" s="25">
        <v>1785000</v>
      </c>
      <c r="G22" s="25">
        <v>2001000</v>
      </c>
      <c r="H22" s="25">
        <v>2289000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2081000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260642000</v>
      </c>
      <c r="G31" s="16">
        <f>+G5+G6+G7+G21</f>
        <v>277415000</v>
      </c>
      <c r="H31" s="16">
        <f>+H5+H6+H7+H21</f>
        <v>285592000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459000</v>
      </c>
      <c r="G33" s="3">
        <f>SUM(G34:G40)</f>
        <v>4439000</v>
      </c>
      <c r="H33" s="3">
        <f>SUM(H34:H40)</f>
        <v>4489000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459000</v>
      </c>
      <c r="G35" s="9">
        <v>4439000</v>
      </c>
      <c r="H35" s="9">
        <v>4489000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459000</v>
      </c>
      <c r="G43" s="29">
        <f>+G33+G41</f>
        <v>4439000</v>
      </c>
      <c r="H43" s="29">
        <f>+H33+H41</f>
        <v>4489000</v>
      </c>
    </row>
    <row r="44" spans="5:8" ht="13.8" x14ac:dyDescent="0.25">
      <c r="E44" s="30" t="s">
        <v>42</v>
      </c>
      <c r="F44" s="31">
        <f>+F31+F43</f>
        <v>261101000</v>
      </c>
      <c r="G44" s="31">
        <f>+G31+G43</f>
        <v>281854000</v>
      </c>
      <c r="H44" s="31">
        <f>+H31+H43</f>
        <v>290081000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258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245395000</v>
      </c>
      <c r="G5" s="3">
        <v>244357000</v>
      </c>
      <c r="H5" s="3">
        <v>255390000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46105000</v>
      </c>
      <c r="G7" s="23">
        <f>SUM(G8:G20)</f>
        <v>59908000</v>
      </c>
      <c r="H7" s="23">
        <f>SUM(H8:H20)</f>
        <v>62565000</v>
      </c>
    </row>
    <row r="8" spans="5:8" ht="13.8" x14ac:dyDescent="0.3">
      <c r="E8" s="24" t="s">
        <v>11</v>
      </c>
      <c r="F8" s="9">
        <v>46105000</v>
      </c>
      <c r="G8" s="9">
        <v>49908000</v>
      </c>
      <c r="H8" s="9">
        <v>52113000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10000000</v>
      </c>
      <c r="H11" s="9">
        <v>10452000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4898000</v>
      </c>
      <c r="G21" s="3">
        <f>SUM(G22:G30)</f>
        <v>3500000</v>
      </c>
      <c r="H21" s="3">
        <f>SUM(H22:H30)</f>
        <v>7600000</v>
      </c>
    </row>
    <row r="22" spans="5:8" ht="13.8" x14ac:dyDescent="0.3">
      <c r="E22" s="24" t="s">
        <v>25</v>
      </c>
      <c r="F22" s="25">
        <v>3500000</v>
      </c>
      <c r="G22" s="25">
        <v>3500000</v>
      </c>
      <c r="H22" s="25">
        <v>3600000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1398000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4000000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296398000</v>
      </c>
      <c r="G31" s="16">
        <f>+G5+G6+G7+G21</f>
        <v>307765000</v>
      </c>
      <c r="H31" s="16">
        <f>+H5+H6+H7+H21</f>
        <v>325555000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18918000</v>
      </c>
      <c r="G33" s="3">
        <f>SUM(G34:G40)</f>
        <v>39421000</v>
      </c>
      <c r="H33" s="3">
        <f>SUM(H34:H40)</f>
        <v>43726000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18918000</v>
      </c>
      <c r="G35" s="9">
        <v>39421000</v>
      </c>
      <c r="H35" s="9">
        <v>43726000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18918000</v>
      </c>
      <c r="G43" s="29">
        <f>+G33+G41</f>
        <v>39421000</v>
      </c>
      <c r="H43" s="29">
        <f>+H33+H41</f>
        <v>43726000</v>
      </c>
    </row>
    <row r="44" spans="5:8" ht="13.8" x14ac:dyDescent="0.25">
      <c r="E44" s="30" t="s">
        <v>42</v>
      </c>
      <c r="F44" s="31">
        <f>+F31+F43</f>
        <v>315316000</v>
      </c>
      <c r="G44" s="31">
        <f>+G31+G43</f>
        <v>347186000</v>
      </c>
      <c r="H44" s="31">
        <f>+H31+H43</f>
        <v>369281000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259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328640000</v>
      </c>
      <c r="G5" s="3">
        <v>329754000</v>
      </c>
      <c r="H5" s="3">
        <v>344721000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102593000</v>
      </c>
      <c r="G7" s="23">
        <f>SUM(G8:G20)</f>
        <v>99503000</v>
      </c>
      <c r="H7" s="23">
        <f>SUM(H8:H20)</f>
        <v>108625000</v>
      </c>
    </row>
    <row r="8" spans="5:8" ht="13.8" x14ac:dyDescent="0.3">
      <c r="E8" s="24" t="s">
        <v>11</v>
      </c>
      <c r="F8" s="9"/>
      <c r="G8" s="9"/>
      <c r="H8" s="9"/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7000000</v>
      </c>
      <c r="H11" s="9">
        <v>7316000</v>
      </c>
    </row>
    <row r="12" spans="5:8" ht="13.8" x14ac:dyDescent="0.3">
      <c r="E12" s="24" t="s">
        <v>15</v>
      </c>
      <c r="F12" s="9">
        <v>10000000</v>
      </c>
      <c r="G12" s="9">
        <v>10000000</v>
      </c>
      <c r="H12" s="9">
        <v>15000000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>
        <v>92593000</v>
      </c>
      <c r="G19" s="9">
        <v>82503000</v>
      </c>
      <c r="H19" s="9">
        <v>86309000</v>
      </c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8657000</v>
      </c>
      <c r="G21" s="3">
        <f>SUM(G22:G30)</f>
        <v>6200000</v>
      </c>
      <c r="H21" s="3">
        <f>SUM(H22:H30)</f>
        <v>6300000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2657000</v>
      </c>
      <c r="G24" s="9"/>
      <c r="H24" s="9"/>
    </row>
    <row r="25" spans="5:8" ht="13.8" x14ac:dyDescent="0.3">
      <c r="E25" s="24" t="s">
        <v>28</v>
      </c>
      <c r="F25" s="9">
        <v>4000000</v>
      </c>
      <c r="G25" s="9">
        <v>4000000</v>
      </c>
      <c r="H25" s="9">
        <v>4000000</v>
      </c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439890000</v>
      </c>
      <c r="G31" s="16">
        <f>+G5+G6+G7+G21</f>
        <v>435457000</v>
      </c>
      <c r="H31" s="16">
        <f>+H5+H6+H7+H21</f>
        <v>459646000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4687000</v>
      </c>
      <c r="G33" s="3">
        <f>SUM(G34:G40)</f>
        <v>14658000</v>
      </c>
      <c r="H33" s="3">
        <f>SUM(H34:H40)</f>
        <v>12981000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3687000</v>
      </c>
      <c r="G35" s="9">
        <v>13658000</v>
      </c>
      <c r="H35" s="9">
        <v>10981000</v>
      </c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4687000</v>
      </c>
      <c r="G43" s="29">
        <f>+G33+G41</f>
        <v>14658000</v>
      </c>
      <c r="H43" s="29">
        <f>+H33+H41</f>
        <v>12981000</v>
      </c>
    </row>
    <row r="44" spans="5:8" ht="13.8" x14ac:dyDescent="0.25">
      <c r="E44" s="30" t="s">
        <v>42</v>
      </c>
      <c r="F44" s="31">
        <f>+F31+F43</f>
        <v>444577000</v>
      </c>
      <c r="G44" s="31">
        <f>+G31+G43</f>
        <v>450115000</v>
      </c>
      <c r="H44" s="31">
        <f>+H31+H43</f>
        <v>472627000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94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650756000</v>
      </c>
      <c r="G5" s="3">
        <v>690588000</v>
      </c>
      <c r="H5" s="3">
        <v>721829000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322077000</v>
      </c>
      <c r="G7" s="23">
        <f>SUM(G8:G20)</f>
        <v>342022000</v>
      </c>
      <c r="H7" s="23">
        <f>SUM(H8:H20)</f>
        <v>369147000</v>
      </c>
    </row>
    <row r="8" spans="5:8" ht="13.8" x14ac:dyDescent="0.3">
      <c r="E8" s="24" t="s">
        <v>11</v>
      </c>
      <c r="F8" s="9">
        <v>219159000</v>
      </c>
      <c r="G8" s="9">
        <v>238970000</v>
      </c>
      <c r="H8" s="9">
        <v>250459000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2918000</v>
      </c>
      <c r="G14" s="25">
        <v>3052000</v>
      </c>
      <c r="H14" s="25">
        <v>3188000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100000000</v>
      </c>
      <c r="G17" s="9">
        <v>100000000</v>
      </c>
      <c r="H17" s="9">
        <v>115500000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4093000</v>
      </c>
      <c r="G21" s="3">
        <f>SUM(G22:G30)</f>
        <v>2200000</v>
      </c>
      <c r="H21" s="3">
        <f>SUM(H22:H30)</f>
        <v>2300000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2093000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976926000</v>
      </c>
      <c r="G31" s="16">
        <f>+G5+G6+G7+G21</f>
        <v>1034810000</v>
      </c>
      <c r="H31" s="16">
        <f>+H5+H6+H7+H21</f>
        <v>1093276000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976926000</v>
      </c>
      <c r="G44" s="31">
        <f>+G31+G43</f>
        <v>1034810000</v>
      </c>
      <c r="H44" s="31">
        <f>+H31+H43</f>
        <v>1093276000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95</v>
      </c>
      <c r="F125" s="14">
        <v>59216000</v>
      </c>
      <c r="G125" s="14">
        <v>64435000</v>
      </c>
      <c r="H125" s="14">
        <v>67349000</v>
      </c>
    </row>
    <row r="126" spans="5:8" x14ac:dyDescent="0.25">
      <c r="E126" s="1" t="s">
        <v>96</v>
      </c>
      <c r="F126" s="14">
        <v>93625000</v>
      </c>
      <c r="G126" s="14">
        <v>101877000</v>
      </c>
      <c r="H126" s="14">
        <v>106484000</v>
      </c>
    </row>
    <row r="127" spans="5:8" x14ac:dyDescent="0.25">
      <c r="E127" s="1" t="s">
        <v>97</v>
      </c>
      <c r="F127" s="14">
        <v>158081000</v>
      </c>
      <c r="G127" s="14">
        <v>172014000</v>
      </c>
      <c r="H127" s="14">
        <v>179792000</v>
      </c>
    </row>
    <row r="128" spans="5:8" x14ac:dyDescent="0.25">
      <c r="E128" s="37" t="s">
        <v>48</v>
      </c>
      <c r="F128" s="36"/>
      <c r="G128" s="36"/>
      <c r="H128" s="36"/>
    </row>
    <row r="129" spans="5:8" x14ac:dyDescent="0.25">
      <c r="E129" s="35" t="s">
        <v>57</v>
      </c>
      <c r="F129" s="36"/>
      <c r="G129" s="36"/>
      <c r="H129" s="36"/>
    </row>
    <row r="130" spans="5:8" x14ac:dyDescent="0.25">
      <c r="E130" s="1" t="s">
        <v>95</v>
      </c>
      <c r="F130" s="14">
        <v>37052000</v>
      </c>
      <c r="G130" s="14">
        <v>38756000</v>
      </c>
      <c r="H130" s="14">
        <v>40509000</v>
      </c>
    </row>
    <row r="131" spans="5:8" x14ac:dyDescent="0.25">
      <c r="E131" s="1" t="s">
        <v>96</v>
      </c>
      <c r="F131" s="14">
        <v>58582000</v>
      </c>
      <c r="G131" s="14">
        <v>61276000</v>
      </c>
      <c r="H131" s="14">
        <v>64047000</v>
      </c>
    </row>
    <row r="132" spans="5:8" x14ac:dyDescent="0.25">
      <c r="E132" s="1" t="s">
        <v>97</v>
      </c>
      <c r="F132" s="14">
        <v>98912000</v>
      </c>
      <c r="G132" s="14">
        <v>103462000</v>
      </c>
      <c r="H132" s="14">
        <v>108141000</v>
      </c>
    </row>
    <row r="133" spans="5:8" x14ac:dyDescent="0.25">
      <c r="E133" s="37" t="s">
        <v>48</v>
      </c>
      <c r="F133" s="36"/>
      <c r="G133" s="36"/>
      <c r="H133" s="36"/>
    </row>
    <row r="134" spans="5:8" x14ac:dyDescent="0.25">
      <c r="E134" s="37" t="s">
        <v>48</v>
      </c>
      <c r="F134" s="36"/>
      <c r="G134" s="36"/>
      <c r="H134" s="36"/>
    </row>
    <row r="135" spans="5:8" x14ac:dyDescent="0.25">
      <c r="E135" s="35" t="s">
        <v>58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1" t="s">
        <v>95</v>
      </c>
      <c r="F137" s="14">
        <v>51575000</v>
      </c>
      <c r="G137" s="14">
        <v>56346000</v>
      </c>
      <c r="H137" s="14">
        <v>59113000</v>
      </c>
    </row>
    <row r="138" spans="5:8" x14ac:dyDescent="0.25">
      <c r="E138" s="1" t="s">
        <v>96</v>
      </c>
      <c r="F138" s="14">
        <v>69683000</v>
      </c>
      <c r="G138" s="14">
        <v>76129000</v>
      </c>
      <c r="H138" s="14">
        <v>79867000</v>
      </c>
    </row>
    <row r="139" spans="5:8" x14ac:dyDescent="0.25">
      <c r="E139" s="1" t="s">
        <v>97</v>
      </c>
      <c r="F139" s="14">
        <v>92901000</v>
      </c>
      <c r="G139" s="14">
        <v>101495000</v>
      </c>
      <c r="H139" s="14">
        <v>106479000</v>
      </c>
    </row>
    <row r="140" spans="5:8" x14ac:dyDescent="0.25">
      <c r="E140" s="37" t="s">
        <v>48</v>
      </c>
      <c r="F140" s="36"/>
      <c r="G140" s="36"/>
      <c r="H140" s="36"/>
    </row>
    <row r="141" spans="5:8" x14ac:dyDescent="0.25">
      <c r="E141" s="37" t="s">
        <v>48</v>
      </c>
      <c r="F141" s="36"/>
      <c r="G141" s="36"/>
      <c r="H141" s="36"/>
    </row>
    <row r="142" spans="5:8" x14ac:dyDescent="0.25">
      <c r="E142" s="35" t="s">
        <v>59</v>
      </c>
      <c r="F142" s="36"/>
      <c r="G142" s="36"/>
      <c r="H142" s="36"/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1" t="s">
        <v>95</v>
      </c>
      <c r="F144" s="14">
        <v>27500000</v>
      </c>
      <c r="G144" s="14">
        <v>27500000</v>
      </c>
      <c r="H144" s="14">
        <v>32500000</v>
      </c>
    </row>
    <row r="145" spans="5:8" x14ac:dyDescent="0.25">
      <c r="E145" s="1" t="s">
        <v>96</v>
      </c>
      <c r="F145" s="14">
        <v>45000000</v>
      </c>
      <c r="G145" s="14">
        <v>45000000</v>
      </c>
      <c r="H145" s="14">
        <v>50000000</v>
      </c>
    </row>
    <row r="146" spans="5:8" x14ac:dyDescent="0.25">
      <c r="E146" s="1" t="s">
        <v>97</v>
      </c>
      <c r="F146" s="14">
        <v>27500000</v>
      </c>
      <c r="G146" s="14">
        <v>27500000</v>
      </c>
      <c r="H146" s="14">
        <v>33000000</v>
      </c>
    </row>
    <row r="147" spans="5:8" x14ac:dyDescent="0.25">
      <c r="F147" s="17"/>
      <c r="G147" s="17"/>
      <c r="H147" s="17"/>
    </row>
    <row r="148" spans="5:8" x14ac:dyDescent="0.25">
      <c r="F148" s="17"/>
      <c r="G148" s="17"/>
      <c r="H148" s="17"/>
    </row>
    <row r="149" spans="5:8" x14ac:dyDescent="0.25">
      <c r="F149" s="17"/>
      <c r="G149" s="17"/>
      <c r="H149" s="17"/>
    </row>
    <row r="150" spans="5:8" x14ac:dyDescent="0.25">
      <c r="F150" s="17"/>
      <c r="G150" s="17"/>
      <c r="H150" s="17"/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8:H128"/>
    <mergeCell ref="E129:H129"/>
    <mergeCell ref="E133:H133"/>
    <mergeCell ref="E142:H142"/>
    <mergeCell ref="E143:H143"/>
    <mergeCell ref="E134:H134"/>
    <mergeCell ref="E135:H135"/>
    <mergeCell ref="E136:H136"/>
    <mergeCell ref="E140:H140"/>
    <mergeCell ref="E141:H141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1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260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72758000</v>
      </c>
      <c r="G5" s="3">
        <v>74106000</v>
      </c>
      <c r="H5" s="3">
        <v>77446000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21293000</v>
      </c>
      <c r="G7" s="23">
        <f>SUM(G8:G20)</f>
        <v>24063000</v>
      </c>
      <c r="H7" s="23">
        <f>SUM(H8:H20)</f>
        <v>24980000</v>
      </c>
    </row>
    <row r="8" spans="5:8" ht="13.8" x14ac:dyDescent="0.3">
      <c r="E8" s="24" t="s">
        <v>11</v>
      </c>
      <c r="F8" s="9">
        <v>17873000</v>
      </c>
      <c r="G8" s="9">
        <v>19063000</v>
      </c>
      <c r="H8" s="9">
        <v>19754000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3420000</v>
      </c>
      <c r="G11" s="9">
        <v>5000000</v>
      </c>
      <c r="H11" s="9">
        <v>5226000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7699000</v>
      </c>
      <c r="G21" s="3">
        <f>SUM(G22:G30)</f>
        <v>7200000</v>
      </c>
      <c r="H21" s="3">
        <f>SUM(H22:H30)</f>
        <v>2300000</v>
      </c>
    </row>
    <row r="22" spans="5:8" ht="13.8" x14ac:dyDescent="0.3">
      <c r="E22" s="24" t="s">
        <v>25</v>
      </c>
      <c r="F22" s="25">
        <v>2000000</v>
      </c>
      <c r="G22" s="25">
        <v>2200000</v>
      </c>
      <c r="H22" s="25">
        <v>2300000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1699000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101750000</v>
      </c>
      <c r="G31" s="16">
        <f>+G5+G6+G7+G21</f>
        <v>105369000</v>
      </c>
      <c r="H31" s="16">
        <f>+H5+H6+H7+H21</f>
        <v>104726000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46000000</v>
      </c>
      <c r="G33" s="3">
        <f>SUM(G34:G40)</f>
        <v>0</v>
      </c>
      <c r="H33" s="3">
        <f>SUM(H34:H40)</f>
        <v>1500000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>
        <v>1500000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>
        <v>46000000</v>
      </c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46000000</v>
      </c>
      <c r="G43" s="29">
        <f>+G33+G41</f>
        <v>0</v>
      </c>
      <c r="H43" s="29">
        <f>+H33+H41</f>
        <v>1500000</v>
      </c>
    </row>
    <row r="44" spans="5:8" ht="13.8" x14ac:dyDescent="0.25">
      <c r="E44" s="30" t="s">
        <v>42</v>
      </c>
      <c r="F44" s="31">
        <f>+F31+F43</f>
        <v>147750000</v>
      </c>
      <c r="G44" s="31">
        <f>+G31+G43</f>
        <v>105369000</v>
      </c>
      <c r="H44" s="31">
        <f>+H31+H43</f>
        <v>106226000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261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187504000</v>
      </c>
      <c r="G5" s="3">
        <v>186005000</v>
      </c>
      <c r="H5" s="3">
        <v>194404000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57961000</v>
      </c>
      <c r="G7" s="23">
        <f>SUM(G8:G20)</f>
        <v>56010000</v>
      </c>
      <c r="H7" s="23">
        <f>SUM(H8:H20)</f>
        <v>58456000</v>
      </c>
    </row>
    <row r="8" spans="5:8" ht="13.8" x14ac:dyDescent="0.3">
      <c r="E8" s="24" t="s">
        <v>11</v>
      </c>
      <c r="F8" s="9">
        <v>37961000</v>
      </c>
      <c r="G8" s="9">
        <v>41010000</v>
      </c>
      <c r="H8" s="9">
        <v>42778000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20000000</v>
      </c>
      <c r="G11" s="9">
        <v>15000000</v>
      </c>
      <c r="H11" s="9">
        <v>15678000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3539000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1900000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1639000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249004000</v>
      </c>
      <c r="G31" s="16">
        <f>+G5+G6+G7+G21</f>
        <v>244115000</v>
      </c>
      <c r="H31" s="16">
        <f>+H5+H6+H7+H21</f>
        <v>255060000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9433000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>
        <v>9433000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9433000</v>
      </c>
    </row>
    <row r="44" spans="5:8" ht="13.8" x14ac:dyDescent="0.25">
      <c r="E44" s="30" t="s">
        <v>42</v>
      </c>
      <c r="F44" s="31">
        <f>+F31+F43</f>
        <v>249004000</v>
      </c>
      <c r="G44" s="31">
        <f>+G31+G43</f>
        <v>244115000</v>
      </c>
      <c r="H44" s="31">
        <f>+H31+H43</f>
        <v>264493000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262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231369000</v>
      </c>
      <c r="G5" s="3">
        <v>230138000</v>
      </c>
      <c r="H5" s="3">
        <v>240534000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73207000</v>
      </c>
      <c r="G7" s="23">
        <f>SUM(G8:G20)</f>
        <v>65556000</v>
      </c>
      <c r="H7" s="23">
        <f>SUM(H8:H20)</f>
        <v>68467000</v>
      </c>
    </row>
    <row r="8" spans="5:8" ht="13.8" x14ac:dyDescent="0.3">
      <c r="E8" s="24" t="s">
        <v>11</v>
      </c>
      <c r="F8" s="9">
        <v>58784000</v>
      </c>
      <c r="G8" s="9">
        <v>49556000</v>
      </c>
      <c r="H8" s="9">
        <v>51744000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8408000</v>
      </c>
      <c r="G11" s="9">
        <v>16000000</v>
      </c>
      <c r="H11" s="9">
        <v>16723000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6015000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4231000</v>
      </c>
      <c r="G21" s="3">
        <f>SUM(G22:G30)</f>
        <v>2100000</v>
      </c>
      <c r="H21" s="3">
        <f>SUM(H22:H30)</f>
        <v>2200000</v>
      </c>
    </row>
    <row r="22" spans="5:8" ht="13.8" x14ac:dyDescent="0.3">
      <c r="E22" s="24" t="s">
        <v>25</v>
      </c>
      <c r="F22" s="25">
        <v>1900000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2331000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308807000</v>
      </c>
      <c r="G31" s="16">
        <f>+G5+G6+G7+G21</f>
        <v>297794000</v>
      </c>
      <c r="H31" s="16">
        <f>+H5+H6+H7+H21</f>
        <v>311201000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9238000</v>
      </c>
      <c r="G33" s="3">
        <f>SUM(G34:G40)</f>
        <v>0</v>
      </c>
      <c r="H33" s="3">
        <f>SUM(H34:H40)</f>
        <v>1800000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9238000</v>
      </c>
      <c r="G35" s="9"/>
      <c r="H35" s="9">
        <v>1800000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9238000</v>
      </c>
      <c r="G43" s="29">
        <f>+G33+G41</f>
        <v>0</v>
      </c>
      <c r="H43" s="29">
        <f>+H33+H41</f>
        <v>1800000</v>
      </c>
    </row>
    <row r="44" spans="5:8" ht="13.8" x14ac:dyDescent="0.25">
      <c r="E44" s="30" t="s">
        <v>42</v>
      </c>
      <c r="F44" s="31">
        <f>+F31+F43</f>
        <v>318045000</v>
      </c>
      <c r="G44" s="31">
        <f>+G31+G43</f>
        <v>297794000</v>
      </c>
      <c r="H44" s="31">
        <f>+H31+H43</f>
        <v>313001000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263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187232000</v>
      </c>
      <c r="G5" s="3">
        <v>187510000</v>
      </c>
      <c r="H5" s="3">
        <v>195984000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36217000</v>
      </c>
      <c r="G7" s="23">
        <f>SUM(G8:G20)</f>
        <v>46104000</v>
      </c>
      <c r="H7" s="23">
        <f>SUM(H8:H20)</f>
        <v>48095000</v>
      </c>
    </row>
    <row r="8" spans="5:8" ht="13.8" x14ac:dyDescent="0.3">
      <c r="E8" s="24" t="s">
        <v>11</v>
      </c>
      <c r="F8" s="9">
        <v>36217000</v>
      </c>
      <c r="G8" s="9">
        <v>39104000</v>
      </c>
      <c r="H8" s="9">
        <v>40779000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>
        <v>7000000</v>
      </c>
      <c r="H11" s="9">
        <v>7316000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4642000</v>
      </c>
      <c r="G21" s="3">
        <f>SUM(G22:G30)</f>
        <v>2700000</v>
      </c>
      <c r="H21" s="3">
        <f>SUM(H22:H30)</f>
        <v>2800000</v>
      </c>
    </row>
    <row r="22" spans="5:8" ht="13.8" x14ac:dyDescent="0.3">
      <c r="E22" s="24" t="s">
        <v>25</v>
      </c>
      <c r="F22" s="25">
        <v>2500000</v>
      </c>
      <c r="G22" s="25">
        <v>2700000</v>
      </c>
      <c r="H22" s="25">
        <v>2800000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2142000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228091000</v>
      </c>
      <c r="G31" s="16">
        <f>+G5+G6+G7+G21</f>
        <v>236314000</v>
      </c>
      <c r="H31" s="16">
        <f>+H5+H6+H7+H21</f>
        <v>246879000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950000</v>
      </c>
      <c r="G33" s="3">
        <f>SUM(G34:G40)</f>
        <v>21602000</v>
      </c>
      <c r="H33" s="3">
        <f>SUM(H34:H40)</f>
        <v>28530000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950000</v>
      </c>
      <c r="G35" s="9">
        <v>21602000</v>
      </c>
      <c r="H35" s="9">
        <v>28530000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950000</v>
      </c>
      <c r="G43" s="29">
        <f>+G33+G41</f>
        <v>21602000</v>
      </c>
      <c r="H43" s="29">
        <f>+H33+H41</f>
        <v>28530000</v>
      </c>
    </row>
    <row r="44" spans="5:8" ht="13.8" x14ac:dyDescent="0.25">
      <c r="E44" s="30" t="s">
        <v>42</v>
      </c>
      <c r="F44" s="31">
        <f>+F31+F43</f>
        <v>229041000</v>
      </c>
      <c r="G44" s="31">
        <f>+G31+G43</f>
        <v>257916000</v>
      </c>
      <c r="H44" s="31">
        <f>+H31+H43</f>
        <v>275409000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98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550411000</v>
      </c>
      <c r="G5" s="3">
        <v>584003000</v>
      </c>
      <c r="H5" s="3">
        <v>610422000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317796000</v>
      </c>
      <c r="G7" s="23">
        <f>SUM(G8:G20)</f>
        <v>347189000</v>
      </c>
      <c r="H7" s="23">
        <f>SUM(H8:H20)</f>
        <v>364069000</v>
      </c>
    </row>
    <row r="8" spans="5:8" ht="13.8" x14ac:dyDescent="0.3">
      <c r="E8" s="24" t="s">
        <v>11</v>
      </c>
      <c r="F8" s="9">
        <v>224123000</v>
      </c>
      <c r="G8" s="9">
        <v>244393000</v>
      </c>
      <c r="H8" s="9">
        <v>256148000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/>
      <c r="G11" s="9"/>
      <c r="H11" s="9"/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>
        <v>2673000</v>
      </c>
      <c r="G14" s="25">
        <v>2796000</v>
      </c>
      <c r="H14" s="25">
        <v>2921000</v>
      </c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91000000</v>
      </c>
      <c r="G17" s="9">
        <v>100000000</v>
      </c>
      <c r="H17" s="9">
        <v>105000000</v>
      </c>
    </row>
    <row r="18" spans="5:8" ht="13.8" x14ac:dyDescent="0.3">
      <c r="E18" s="24" t="s">
        <v>21</v>
      </c>
      <c r="F18" s="25"/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8687000</v>
      </c>
      <c r="G21" s="3">
        <f>SUM(G22:G30)</f>
        <v>3000000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5687000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876894000</v>
      </c>
      <c r="G31" s="16">
        <f>+G5+G6+G7+G21</f>
        <v>934192000</v>
      </c>
      <c r="H31" s="16">
        <f>+H5+H6+H7+H21</f>
        <v>977591000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0</v>
      </c>
      <c r="G33" s="3">
        <f>SUM(G34:G40)</f>
        <v>0</v>
      </c>
      <c r="H33" s="3">
        <f>SUM(H34:H40)</f>
        <v>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/>
      <c r="G35" s="9"/>
      <c r="H35" s="9"/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0</v>
      </c>
      <c r="G43" s="29">
        <f>+G33+G41</f>
        <v>0</v>
      </c>
      <c r="H43" s="29">
        <f>+H33+H41</f>
        <v>0</v>
      </c>
    </row>
    <row r="44" spans="5:8" ht="13.8" x14ac:dyDescent="0.25">
      <c r="E44" s="30" t="s">
        <v>42</v>
      </c>
      <c r="F44" s="31">
        <f>+F31+F43</f>
        <v>876894000</v>
      </c>
      <c r="G44" s="31">
        <f>+G31+G43</f>
        <v>934192000</v>
      </c>
      <c r="H44" s="31">
        <f>+H31+H43</f>
        <v>977591000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E120" s="37" t="s">
        <v>48</v>
      </c>
      <c r="F120" s="36"/>
      <c r="G120" s="36"/>
      <c r="H120" s="36"/>
    </row>
    <row r="121" spans="5:8" x14ac:dyDescent="0.25">
      <c r="E121" s="37" t="s">
        <v>48</v>
      </c>
      <c r="F121" s="36"/>
      <c r="G121" s="36"/>
      <c r="H121" s="36"/>
    </row>
    <row r="122" spans="5:8" x14ac:dyDescent="0.25">
      <c r="E122" s="35" t="s">
        <v>49</v>
      </c>
      <c r="F122" s="36"/>
      <c r="G122" s="36"/>
      <c r="H122" s="36"/>
    </row>
    <row r="123" spans="5:8" x14ac:dyDescent="0.25">
      <c r="E123" s="37" t="s">
        <v>48</v>
      </c>
      <c r="F123" s="36"/>
      <c r="G123" s="36"/>
      <c r="H123" s="36"/>
    </row>
    <row r="124" spans="5:8" x14ac:dyDescent="0.25">
      <c r="E124" s="35" t="s">
        <v>50</v>
      </c>
      <c r="F124" s="36"/>
      <c r="G124" s="36"/>
      <c r="H124" s="36"/>
    </row>
    <row r="125" spans="5:8" x14ac:dyDescent="0.25">
      <c r="E125" s="1" t="s">
        <v>99</v>
      </c>
      <c r="F125" s="14">
        <v>38590000</v>
      </c>
      <c r="G125" s="14">
        <v>41991000</v>
      </c>
      <c r="H125" s="14">
        <v>43890000</v>
      </c>
    </row>
    <row r="126" spans="5:8" x14ac:dyDescent="0.25">
      <c r="E126" s="1" t="s">
        <v>100</v>
      </c>
      <c r="F126" s="14">
        <v>64293000</v>
      </c>
      <c r="G126" s="14">
        <v>69959000</v>
      </c>
      <c r="H126" s="14">
        <v>73123000</v>
      </c>
    </row>
    <row r="127" spans="5:8" x14ac:dyDescent="0.25">
      <c r="E127" s="1" t="s">
        <v>101</v>
      </c>
      <c r="F127" s="14">
        <v>85468000</v>
      </c>
      <c r="G127" s="14">
        <v>93001000</v>
      </c>
      <c r="H127" s="14">
        <v>97206000</v>
      </c>
    </row>
    <row r="128" spans="5:8" x14ac:dyDescent="0.25">
      <c r="E128" s="1" t="s">
        <v>102</v>
      </c>
      <c r="F128" s="14">
        <v>78685000</v>
      </c>
      <c r="G128" s="14">
        <v>85620000</v>
      </c>
      <c r="H128" s="14">
        <v>89492000</v>
      </c>
    </row>
    <row r="129" spans="5:8" x14ac:dyDescent="0.25">
      <c r="E129" s="37" t="s">
        <v>48</v>
      </c>
      <c r="F129" s="36"/>
      <c r="G129" s="36"/>
      <c r="H129" s="36"/>
    </row>
    <row r="130" spans="5:8" x14ac:dyDescent="0.25">
      <c r="E130" s="35" t="s">
        <v>57</v>
      </c>
      <c r="F130" s="36"/>
      <c r="G130" s="36"/>
      <c r="H130" s="36"/>
    </row>
    <row r="131" spans="5:8" x14ac:dyDescent="0.25">
      <c r="E131" s="1" t="s">
        <v>99</v>
      </c>
      <c r="F131" s="14">
        <v>24146000</v>
      </c>
      <c r="G131" s="14">
        <v>25256000</v>
      </c>
      <c r="H131" s="14">
        <v>26398000</v>
      </c>
    </row>
    <row r="132" spans="5:8" x14ac:dyDescent="0.25">
      <c r="E132" s="1" t="s">
        <v>100</v>
      </c>
      <c r="F132" s="14">
        <v>40228000</v>
      </c>
      <c r="G132" s="14">
        <v>42079000</v>
      </c>
      <c r="H132" s="14">
        <v>43982000</v>
      </c>
    </row>
    <row r="133" spans="5:8" x14ac:dyDescent="0.25">
      <c r="E133" s="1" t="s">
        <v>101</v>
      </c>
      <c r="F133" s="14">
        <v>53478000</v>
      </c>
      <c r="G133" s="14">
        <v>55938000</v>
      </c>
      <c r="H133" s="14">
        <v>58467000</v>
      </c>
    </row>
    <row r="134" spans="5:8" x14ac:dyDescent="0.25">
      <c r="E134" s="1" t="s">
        <v>102</v>
      </c>
      <c r="F134" s="14">
        <v>49233000</v>
      </c>
      <c r="G134" s="14">
        <v>51498000</v>
      </c>
      <c r="H134" s="14">
        <v>53827000</v>
      </c>
    </row>
    <row r="135" spans="5:8" x14ac:dyDescent="0.25">
      <c r="E135" s="37" t="s">
        <v>48</v>
      </c>
      <c r="F135" s="36"/>
      <c r="G135" s="36"/>
      <c r="H135" s="36"/>
    </row>
    <row r="136" spans="5:8" x14ac:dyDescent="0.25">
      <c r="E136" s="37" t="s">
        <v>48</v>
      </c>
      <c r="F136" s="36"/>
      <c r="G136" s="36"/>
      <c r="H136" s="36"/>
    </row>
    <row r="137" spans="5:8" x14ac:dyDescent="0.25">
      <c r="E137" s="35" t="s">
        <v>58</v>
      </c>
      <c r="F137" s="36"/>
      <c r="G137" s="36"/>
      <c r="H137" s="36"/>
    </row>
    <row r="138" spans="5:8" x14ac:dyDescent="0.25">
      <c r="E138" s="37" t="s">
        <v>48</v>
      </c>
      <c r="F138" s="36"/>
      <c r="G138" s="36"/>
      <c r="H138" s="36"/>
    </row>
    <row r="139" spans="5:8" x14ac:dyDescent="0.25">
      <c r="E139" s="1" t="s">
        <v>99</v>
      </c>
      <c r="F139" s="14">
        <v>10683000</v>
      </c>
      <c r="G139" s="14">
        <v>11671000</v>
      </c>
      <c r="H139" s="14">
        <v>12244000</v>
      </c>
    </row>
    <row r="140" spans="5:8" x14ac:dyDescent="0.25">
      <c r="E140" s="1" t="s">
        <v>100</v>
      </c>
      <c r="F140" s="14">
        <v>56399000</v>
      </c>
      <c r="G140" s="14">
        <v>61617000</v>
      </c>
      <c r="H140" s="14">
        <v>64642000</v>
      </c>
    </row>
    <row r="141" spans="5:8" x14ac:dyDescent="0.25">
      <c r="E141" s="1" t="s">
        <v>101</v>
      </c>
      <c r="F141" s="14">
        <v>92871000</v>
      </c>
      <c r="G141" s="14">
        <v>101462000</v>
      </c>
      <c r="H141" s="14">
        <v>106444000</v>
      </c>
    </row>
    <row r="142" spans="5:8" x14ac:dyDescent="0.25">
      <c r="E142" s="1" t="s">
        <v>102</v>
      </c>
      <c r="F142" s="14">
        <v>59170000</v>
      </c>
      <c r="G142" s="14">
        <v>64643000</v>
      </c>
      <c r="H142" s="14">
        <v>67817000</v>
      </c>
    </row>
    <row r="143" spans="5:8" x14ac:dyDescent="0.25">
      <c r="E143" s="37" t="s">
        <v>48</v>
      </c>
      <c r="F143" s="36"/>
      <c r="G143" s="36"/>
      <c r="H143" s="36"/>
    </row>
    <row r="144" spans="5:8" x14ac:dyDescent="0.25">
      <c r="E144" s="37" t="s">
        <v>48</v>
      </c>
      <c r="F144" s="36"/>
      <c r="G144" s="36"/>
      <c r="H144" s="36"/>
    </row>
    <row r="145" spans="5:8" x14ac:dyDescent="0.25">
      <c r="E145" s="35" t="s">
        <v>59</v>
      </c>
      <c r="F145" s="36"/>
      <c r="G145" s="36"/>
      <c r="H145" s="36"/>
    </row>
    <row r="146" spans="5:8" x14ac:dyDescent="0.25">
      <c r="E146" s="37" t="s">
        <v>48</v>
      </c>
      <c r="F146" s="36"/>
      <c r="G146" s="36"/>
      <c r="H146" s="36"/>
    </row>
    <row r="147" spans="5:8" x14ac:dyDescent="0.25">
      <c r="E147" s="1" t="s">
        <v>99</v>
      </c>
      <c r="F147" s="14">
        <v>8000000</v>
      </c>
      <c r="G147" s="14">
        <v>11000000</v>
      </c>
      <c r="H147" s="14">
        <v>13000000</v>
      </c>
    </row>
    <row r="148" spans="5:8" x14ac:dyDescent="0.25">
      <c r="E148" s="1" t="s">
        <v>100</v>
      </c>
      <c r="F148" s="14">
        <v>8000000</v>
      </c>
      <c r="G148" s="14">
        <v>11000000</v>
      </c>
      <c r="H148" s="14">
        <v>12500000</v>
      </c>
    </row>
    <row r="149" spans="5:8" x14ac:dyDescent="0.25">
      <c r="E149" s="1" t="s">
        <v>101</v>
      </c>
      <c r="F149" s="14">
        <v>67000000</v>
      </c>
      <c r="G149" s="14">
        <v>67000000</v>
      </c>
      <c r="H149" s="14">
        <v>67000000</v>
      </c>
    </row>
    <row r="150" spans="5:8" x14ac:dyDescent="0.25">
      <c r="E150" s="1" t="s">
        <v>102</v>
      </c>
      <c r="F150" s="14">
        <v>8000000</v>
      </c>
      <c r="G150" s="14">
        <v>11000000</v>
      </c>
      <c r="H150" s="14">
        <v>12500000</v>
      </c>
    </row>
    <row r="151" spans="5:8" x14ac:dyDescent="0.25">
      <c r="F151" s="17"/>
      <c r="G151" s="17"/>
      <c r="H151" s="17"/>
    </row>
    <row r="152" spans="5:8" x14ac:dyDescent="0.25">
      <c r="F152" s="17"/>
      <c r="G152" s="17"/>
      <c r="H152" s="17"/>
    </row>
    <row r="153" spans="5:8" x14ac:dyDescent="0.25">
      <c r="F153" s="17"/>
      <c r="G153" s="17"/>
      <c r="H153" s="17"/>
    </row>
    <row r="154" spans="5:8" x14ac:dyDescent="0.25">
      <c r="F154" s="17"/>
      <c r="G154" s="17"/>
      <c r="H154" s="17"/>
    </row>
    <row r="155" spans="5:8" x14ac:dyDescent="0.25">
      <c r="F155" s="17"/>
      <c r="G155" s="17"/>
      <c r="H155" s="17"/>
    </row>
    <row r="156" spans="5:8" x14ac:dyDescent="0.25">
      <c r="F156" s="17"/>
      <c r="G156" s="17"/>
      <c r="H156" s="17"/>
    </row>
    <row r="157" spans="5:8" x14ac:dyDescent="0.25">
      <c r="F157" s="17"/>
      <c r="G157" s="17"/>
      <c r="H157" s="17"/>
    </row>
    <row r="158" spans="5:8" x14ac:dyDescent="0.25">
      <c r="F158" s="17"/>
      <c r="G158" s="17"/>
      <c r="H158" s="17"/>
    </row>
    <row r="159" spans="5:8" x14ac:dyDescent="0.25">
      <c r="F159" s="17"/>
      <c r="G159" s="17"/>
      <c r="H159" s="17"/>
    </row>
    <row r="160" spans="5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17">
    <mergeCell ref="E1:H1"/>
    <mergeCell ref="E2:H2"/>
    <mergeCell ref="E120:H120"/>
    <mergeCell ref="E121:H121"/>
    <mergeCell ref="E122:H122"/>
    <mergeCell ref="E123:H123"/>
    <mergeCell ref="E124:H124"/>
    <mergeCell ref="E129:H129"/>
    <mergeCell ref="E130:H130"/>
    <mergeCell ref="E135:H135"/>
    <mergeCell ref="E145:H145"/>
    <mergeCell ref="E146:H146"/>
    <mergeCell ref="E136:H136"/>
    <mergeCell ref="E137:H137"/>
    <mergeCell ref="E138:H138"/>
    <mergeCell ref="E143:H143"/>
    <mergeCell ref="E144:H144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2" manualBreakCount="2">
    <brk id="44" max="16383" man="1"/>
    <brk id="75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264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564171000</v>
      </c>
      <c r="G5" s="3">
        <v>586466000</v>
      </c>
      <c r="H5" s="3">
        <v>613028000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283284000</v>
      </c>
      <c r="G7" s="23">
        <f>SUM(G8:G20)</f>
        <v>268693000</v>
      </c>
      <c r="H7" s="23">
        <f>SUM(H8:H20)</f>
        <v>288837000</v>
      </c>
    </row>
    <row r="8" spans="5:8" ht="13.8" x14ac:dyDescent="0.3">
      <c r="E8" s="24" t="s">
        <v>11</v>
      </c>
      <c r="F8" s="9">
        <v>137899000</v>
      </c>
      <c r="G8" s="9">
        <v>150193000</v>
      </c>
      <c r="H8" s="9">
        <v>157322000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41300000</v>
      </c>
      <c r="G11" s="9">
        <v>18500000</v>
      </c>
      <c r="H11" s="9">
        <v>19336000</v>
      </c>
    </row>
    <row r="12" spans="5:8" ht="13.8" x14ac:dyDescent="0.3">
      <c r="E12" s="24" t="s">
        <v>15</v>
      </c>
      <c r="F12" s="9">
        <v>22194000</v>
      </c>
      <c r="G12" s="9">
        <v>15000000</v>
      </c>
      <c r="H12" s="9">
        <v>23000000</v>
      </c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>
        <v>75000000</v>
      </c>
      <c r="G17" s="9">
        <v>85000000</v>
      </c>
      <c r="H17" s="9">
        <v>89179000</v>
      </c>
    </row>
    <row r="18" spans="5:8" ht="13.8" x14ac:dyDescent="0.3">
      <c r="E18" s="24" t="s">
        <v>21</v>
      </c>
      <c r="F18" s="25">
        <v>6891000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4691000</v>
      </c>
      <c r="G21" s="3">
        <f>SUM(G22:G30)</f>
        <v>2100000</v>
      </c>
      <c r="H21" s="3">
        <f>SUM(H22:H30)</f>
        <v>7200000</v>
      </c>
    </row>
    <row r="22" spans="5:8" ht="13.8" x14ac:dyDescent="0.3">
      <c r="E22" s="24" t="s">
        <v>25</v>
      </c>
      <c r="F22" s="25">
        <v>1900000</v>
      </c>
      <c r="G22" s="25">
        <v>2100000</v>
      </c>
      <c r="H22" s="25">
        <v>2200000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2791000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/>
      <c r="G27" s="9"/>
      <c r="H27" s="9">
        <v>5000000</v>
      </c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852146000</v>
      </c>
      <c r="G31" s="16">
        <f>+G5+G6+G7+G21</f>
        <v>857259000</v>
      </c>
      <c r="H31" s="16">
        <f>+H5+H6+H7+H21</f>
        <v>909065000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2900000</v>
      </c>
      <c r="G33" s="3">
        <f>SUM(G34:G40)</f>
        <v>74032000</v>
      </c>
      <c r="H33" s="3">
        <f>SUM(H34:H40)</f>
        <v>19907000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1900000</v>
      </c>
      <c r="G35" s="9">
        <v>73032000</v>
      </c>
      <c r="H35" s="9">
        <v>17907000</v>
      </c>
    </row>
    <row r="36" spans="5:8" ht="13.8" x14ac:dyDescent="0.3">
      <c r="E36" s="24" t="s">
        <v>38</v>
      </c>
      <c r="F36" s="9">
        <v>1000000</v>
      </c>
      <c r="G36" s="9">
        <v>1000000</v>
      </c>
      <c r="H36" s="9">
        <v>2000000</v>
      </c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2900000</v>
      </c>
      <c r="G43" s="29">
        <f>+G33+G41</f>
        <v>74032000</v>
      </c>
      <c r="H43" s="29">
        <f>+H33+H41</f>
        <v>19907000</v>
      </c>
    </row>
    <row r="44" spans="5:8" ht="13.8" x14ac:dyDescent="0.25">
      <c r="E44" s="30" t="s">
        <v>42</v>
      </c>
      <c r="F44" s="31">
        <f>+F31+F43</f>
        <v>855046000</v>
      </c>
      <c r="G44" s="31">
        <f>+G31+G43</f>
        <v>931291000</v>
      </c>
      <c r="H44" s="31">
        <f>+H31+H43</f>
        <v>928972000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E1:H250"/>
  <sheetViews>
    <sheetView showGridLines="0" workbookViewId="0"/>
  </sheetViews>
  <sheetFormatPr defaultRowHeight="13.2" x14ac:dyDescent="0.25"/>
  <cols>
    <col min="1" max="4" width="1.6640625" customWidth="1"/>
    <col min="5" max="5" width="71" bestFit="1" customWidth="1"/>
    <col min="6" max="8" width="14.109375" bestFit="1" customWidth="1"/>
  </cols>
  <sheetData>
    <row r="1" spans="5:8" ht="14.4" customHeight="1" x14ac:dyDescent="0.3">
      <c r="E1" s="33" t="s">
        <v>0</v>
      </c>
      <c r="F1" s="33"/>
      <c r="G1" s="33"/>
      <c r="H1" s="33"/>
    </row>
    <row r="2" spans="5:8" x14ac:dyDescent="0.25">
      <c r="E2" s="34" t="s">
        <v>1</v>
      </c>
      <c r="F2" s="34"/>
      <c r="G2" s="34"/>
      <c r="H2" s="34"/>
    </row>
    <row r="3" spans="5:8" ht="26.4" x14ac:dyDescent="0.25">
      <c r="E3" s="18" t="s">
        <v>265</v>
      </c>
      <c r="F3" s="19" t="s">
        <v>3</v>
      </c>
      <c r="G3" s="19" t="s">
        <v>4</v>
      </c>
      <c r="H3" s="19" t="s">
        <v>5</v>
      </c>
    </row>
    <row r="4" spans="5:8" ht="13.8" x14ac:dyDescent="0.25">
      <c r="E4" s="20" t="s">
        <v>6</v>
      </c>
      <c r="F4" s="21" t="s">
        <v>7</v>
      </c>
      <c r="G4" s="21" t="s">
        <v>7</v>
      </c>
      <c r="H4" s="21" t="s">
        <v>7</v>
      </c>
    </row>
    <row r="5" spans="5:8" ht="13.8" x14ac:dyDescent="0.3">
      <c r="E5" s="22" t="s">
        <v>8</v>
      </c>
      <c r="F5" s="3">
        <v>39891000</v>
      </c>
      <c r="G5" s="3">
        <v>39853000</v>
      </c>
      <c r="H5" s="3">
        <v>41646000</v>
      </c>
    </row>
    <row r="6" spans="5:8" ht="13.8" x14ac:dyDescent="0.3">
      <c r="E6" s="22" t="s">
        <v>9</v>
      </c>
      <c r="F6" s="3"/>
      <c r="G6" s="3"/>
      <c r="H6" s="3"/>
    </row>
    <row r="7" spans="5:8" ht="13.8" x14ac:dyDescent="0.25">
      <c r="E7" s="20" t="s">
        <v>10</v>
      </c>
      <c r="F7" s="23">
        <f>SUM(F8:F20)</f>
        <v>24929000</v>
      </c>
      <c r="G7" s="23">
        <f>SUM(G8:G20)</f>
        <v>15970000</v>
      </c>
      <c r="H7" s="23">
        <f>SUM(H8:H20)</f>
        <v>16523000</v>
      </c>
    </row>
    <row r="8" spans="5:8" ht="13.8" x14ac:dyDescent="0.3">
      <c r="E8" s="24" t="s">
        <v>11</v>
      </c>
      <c r="F8" s="9">
        <v>10464000</v>
      </c>
      <c r="G8" s="9">
        <v>10970000</v>
      </c>
      <c r="H8" s="9">
        <v>11263000</v>
      </c>
    </row>
    <row r="9" spans="5:8" ht="13.8" x14ac:dyDescent="0.3">
      <c r="E9" s="24" t="s">
        <v>12</v>
      </c>
      <c r="F9" s="9"/>
      <c r="G9" s="9"/>
      <c r="H9" s="9"/>
    </row>
    <row r="10" spans="5:8" ht="13.8" x14ac:dyDescent="0.3">
      <c r="E10" s="24" t="s">
        <v>13</v>
      </c>
      <c r="F10" s="25"/>
      <c r="G10" s="25"/>
      <c r="H10" s="25"/>
    </row>
    <row r="11" spans="5:8" ht="13.8" x14ac:dyDescent="0.3">
      <c r="E11" s="24" t="s">
        <v>14</v>
      </c>
      <c r="F11" s="9">
        <v>8284000</v>
      </c>
      <c r="G11" s="9">
        <v>5000000</v>
      </c>
      <c r="H11" s="9">
        <v>5260000</v>
      </c>
    </row>
    <row r="12" spans="5:8" ht="13.8" x14ac:dyDescent="0.3">
      <c r="E12" s="24" t="s">
        <v>15</v>
      </c>
      <c r="F12" s="9"/>
      <c r="G12" s="9"/>
      <c r="H12" s="9"/>
    </row>
    <row r="13" spans="5:8" ht="13.8" x14ac:dyDescent="0.3">
      <c r="E13" s="24" t="s">
        <v>16</v>
      </c>
      <c r="F13" s="25"/>
      <c r="G13" s="25"/>
      <c r="H13" s="25"/>
    </row>
    <row r="14" spans="5:8" ht="13.8" x14ac:dyDescent="0.3">
      <c r="E14" s="24" t="s">
        <v>17</v>
      </c>
      <c r="F14" s="25"/>
      <c r="G14" s="25"/>
      <c r="H14" s="25"/>
    </row>
    <row r="15" spans="5:8" ht="13.8" x14ac:dyDescent="0.3">
      <c r="E15" s="24" t="s">
        <v>18</v>
      </c>
      <c r="F15" s="25"/>
      <c r="G15" s="25"/>
      <c r="H15" s="25"/>
    </row>
    <row r="16" spans="5:8" ht="13.8" x14ac:dyDescent="0.3">
      <c r="E16" s="24" t="s">
        <v>19</v>
      </c>
      <c r="F16" s="9"/>
      <c r="G16" s="9"/>
      <c r="H16" s="9"/>
    </row>
    <row r="17" spans="5:8" ht="13.8" x14ac:dyDescent="0.3">
      <c r="E17" s="24" t="s">
        <v>20</v>
      </c>
      <c r="F17" s="9"/>
      <c r="G17" s="9"/>
      <c r="H17" s="9"/>
    </row>
    <row r="18" spans="5:8" ht="13.8" x14ac:dyDescent="0.3">
      <c r="E18" s="24" t="s">
        <v>21</v>
      </c>
      <c r="F18" s="25">
        <v>6181000</v>
      </c>
      <c r="G18" s="25"/>
      <c r="H18" s="25"/>
    </row>
    <row r="19" spans="5:8" ht="13.8" x14ac:dyDescent="0.3">
      <c r="E19" s="24" t="s">
        <v>22</v>
      </c>
      <c r="F19" s="9"/>
      <c r="G19" s="9"/>
      <c r="H19" s="9"/>
    </row>
    <row r="20" spans="5:8" ht="13.8" x14ac:dyDescent="0.3">
      <c r="E20" s="24" t="s">
        <v>23</v>
      </c>
      <c r="F20" s="9"/>
      <c r="G20" s="9"/>
      <c r="H20" s="9"/>
    </row>
    <row r="21" spans="5:8" ht="13.8" x14ac:dyDescent="0.25">
      <c r="E21" s="20" t="s">
        <v>24</v>
      </c>
      <c r="F21" s="3">
        <f>SUM(F22:F30)</f>
        <v>8341000</v>
      </c>
      <c r="G21" s="3">
        <f>SUM(G22:G30)</f>
        <v>8000000</v>
      </c>
      <c r="H21" s="3">
        <f>SUM(H22:H30)</f>
        <v>3100000</v>
      </c>
    </row>
    <row r="22" spans="5:8" ht="13.8" x14ac:dyDescent="0.3">
      <c r="E22" s="24" t="s">
        <v>25</v>
      </c>
      <c r="F22" s="25">
        <v>3000000</v>
      </c>
      <c r="G22" s="25">
        <v>3000000</v>
      </c>
      <c r="H22" s="25">
        <v>3100000</v>
      </c>
    </row>
    <row r="23" spans="5:8" ht="13.8" x14ac:dyDescent="0.3">
      <c r="E23" s="24" t="s">
        <v>26</v>
      </c>
      <c r="F23" s="26"/>
      <c r="G23" s="26"/>
      <c r="H23" s="26"/>
    </row>
    <row r="24" spans="5:8" ht="13.8" x14ac:dyDescent="0.3">
      <c r="E24" s="24" t="s">
        <v>27</v>
      </c>
      <c r="F24" s="9">
        <v>1341000</v>
      </c>
      <c r="G24" s="9"/>
      <c r="H24" s="9"/>
    </row>
    <row r="25" spans="5:8" ht="13.8" x14ac:dyDescent="0.3">
      <c r="E25" s="24" t="s">
        <v>28</v>
      </c>
      <c r="F25" s="9"/>
      <c r="G25" s="9"/>
      <c r="H25" s="9"/>
    </row>
    <row r="26" spans="5:8" ht="13.8" x14ac:dyDescent="0.3">
      <c r="E26" s="24" t="s">
        <v>29</v>
      </c>
      <c r="F26" s="25"/>
      <c r="G26" s="25"/>
      <c r="H26" s="25"/>
    </row>
    <row r="27" spans="5:8" ht="13.8" x14ac:dyDescent="0.3">
      <c r="E27" s="24" t="s">
        <v>30</v>
      </c>
      <c r="F27" s="9">
        <v>4000000</v>
      </c>
      <c r="G27" s="9">
        <v>5000000</v>
      </c>
      <c r="H27" s="9"/>
    </row>
    <row r="28" spans="5:8" ht="13.8" x14ac:dyDescent="0.3">
      <c r="E28" s="24" t="s">
        <v>31</v>
      </c>
      <c r="F28" s="9"/>
      <c r="G28" s="9"/>
      <c r="H28" s="9"/>
    </row>
    <row r="29" spans="5:8" ht="13.8" x14ac:dyDescent="0.3">
      <c r="E29" s="24" t="s">
        <v>32</v>
      </c>
      <c r="F29" s="25"/>
      <c r="G29" s="25"/>
      <c r="H29" s="25"/>
    </row>
    <row r="30" spans="5:8" ht="13.8" x14ac:dyDescent="0.3">
      <c r="E30" s="24" t="s">
        <v>33</v>
      </c>
      <c r="F30" s="9"/>
      <c r="G30" s="9"/>
      <c r="H30" s="9"/>
    </row>
    <row r="31" spans="5:8" ht="13.8" x14ac:dyDescent="0.25">
      <c r="E31" s="27" t="s">
        <v>34</v>
      </c>
      <c r="F31" s="16">
        <f>+F5+F6+F7+F21</f>
        <v>73161000</v>
      </c>
      <c r="G31" s="16">
        <f>+G5+G6+G7+G21</f>
        <v>63823000</v>
      </c>
      <c r="H31" s="16">
        <f>+H5+H6+H7+H21</f>
        <v>61269000</v>
      </c>
    </row>
    <row r="32" spans="5:8" ht="13.8" x14ac:dyDescent="0.25">
      <c r="E32" s="20" t="s">
        <v>35</v>
      </c>
      <c r="F32" s="28" t="s">
        <v>7</v>
      </c>
      <c r="G32" s="28" t="s">
        <v>7</v>
      </c>
      <c r="H32" s="28" t="s">
        <v>7</v>
      </c>
    </row>
    <row r="33" spans="5:8" ht="13.8" x14ac:dyDescent="0.25">
      <c r="E33" s="20" t="s">
        <v>36</v>
      </c>
      <c r="F33" s="3">
        <f>SUM(F34:F40)</f>
        <v>16633000</v>
      </c>
      <c r="G33" s="3">
        <f>SUM(G34:G40)</f>
        <v>2500000</v>
      </c>
      <c r="H33" s="3">
        <f>SUM(H34:H40)</f>
        <v>17400000</v>
      </c>
    </row>
    <row r="34" spans="5:8" ht="13.8" x14ac:dyDescent="0.3">
      <c r="E34" s="24" t="s">
        <v>19</v>
      </c>
      <c r="F34" s="9"/>
      <c r="G34" s="9"/>
      <c r="H34" s="9"/>
    </row>
    <row r="35" spans="5:8" ht="13.8" x14ac:dyDescent="0.3">
      <c r="E35" s="24" t="s">
        <v>37</v>
      </c>
      <c r="F35" s="9">
        <v>16633000</v>
      </c>
      <c r="G35" s="9">
        <v>2500000</v>
      </c>
      <c r="H35" s="9">
        <v>17400000</v>
      </c>
    </row>
    <row r="36" spans="5:8" ht="13.8" x14ac:dyDescent="0.3">
      <c r="E36" s="24" t="s">
        <v>38</v>
      </c>
      <c r="F36" s="9"/>
      <c r="G36" s="9"/>
      <c r="H36" s="9"/>
    </row>
    <row r="37" spans="5:8" ht="13.8" x14ac:dyDescent="0.3">
      <c r="E37" s="24" t="s">
        <v>39</v>
      </c>
      <c r="F37" s="9"/>
      <c r="G37" s="9"/>
      <c r="H37" s="9"/>
    </row>
    <row r="38" spans="5:8" ht="13.8" x14ac:dyDescent="0.3">
      <c r="E38" s="24" t="s">
        <v>20</v>
      </c>
      <c r="F38" s="9"/>
      <c r="G38" s="9"/>
      <c r="H38" s="9"/>
    </row>
    <row r="39" spans="5:8" ht="13.8" x14ac:dyDescent="0.3">
      <c r="E39" s="24" t="s">
        <v>11</v>
      </c>
      <c r="F39" s="9"/>
      <c r="G39" s="9"/>
      <c r="H39" s="9"/>
    </row>
    <row r="40" spans="5:8" ht="13.8" x14ac:dyDescent="0.3">
      <c r="E40" s="24" t="s">
        <v>40</v>
      </c>
      <c r="F40" s="9"/>
      <c r="G40" s="9"/>
      <c r="H40" s="9"/>
    </row>
    <row r="41" spans="5:8" ht="13.8" x14ac:dyDescent="0.25">
      <c r="E41" s="20" t="s">
        <v>24</v>
      </c>
      <c r="F41" s="3">
        <f>SUM(F42:F42)</f>
        <v>0</v>
      </c>
      <c r="G41" s="3">
        <f>SUM(G42:G42)</f>
        <v>0</v>
      </c>
      <c r="H41" s="3">
        <f>SUM(H42:H42)</f>
        <v>0</v>
      </c>
    </row>
    <row r="42" spans="5:8" ht="13.8" x14ac:dyDescent="0.3">
      <c r="E42" s="24" t="s">
        <v>26</v>
      </c>
      <c r="F42" s="25"/>
      <c r="G42" s="25"/>
      <c r="H42" s="25"/>
    </row>
    <row r="43" spans="5:8" ht="13.8" x14ac:dyDescent="0.25">
      <c r="E43" s="27" t="s">
        <v>41</v>
      </c>
      <c r="F43" s="29">
        <f>+F33+F41</f>
        <v>16633000</v>
      </c>
      <c r="G43" s="29">
        <f>+G33+G41</f>
        <v>2500000</v>
      </c>
      <c r="H43" s="29">
        <f>+H33+H41</f>
        <v>17400000</v>
      </c>
    </row>
    <row r="44" spans="5:8" ht="13.8" x14ac:dyDescent="0.25">
      <c r="E44" s="30" t="s">
        <v>42</v>
      </c>
      <c r="F44" s="31">
        <f>+F31+F43</f>
        <v>89794000</v>
      </c>
      <c r="G44" s="31">
        <f>+G31+G43</f>
        <v>66323000</v>
      </c>
      <c r="H44" s="31">
        <f>+H31+H43</f>
        <v>78669000</v>
      </c>
    </row>
    <row r="45" spans="5:8" hidden="1" x14ac:dyDescent="0.25">
      <c r="E45" s="2" t="s">
        <v>399</v>
      </c>
      <c r="F45" s="3"/>
      <c r="G45" s="3"/>
      <c r="H45" s="3"/>
    </row>
    <row r="46" spans="5:8" hidden="1" x14ac:dyDescent="0.25">
      <c r="E46" s="2" t="s">
        <v>400</v>
      </c>
      <c r="F46" s="23">
        <f>SUM(F48+F54+F60+F66+F72+F78+F84+F90+F96+F102+F108+F114)</f>
        <v>0</v>
      </c>
      <c r="G46" s="23">
        <f>SUM(G48+G54+G60+G66+G72+G78+G84+G90+G96+G102+G108+G114)</f>
        <v>0</v>
      </c>
      <c r="H46" s="23">
        <f>SUM(H48+H54+H60+H66+H72+H78+H84+H90+H96+H102+H108+H114)</f>
        <v>0</v>
      </c>
    </row>
    <row r="47" spans="5:8" hidden="1" x14ac:dyDescent="0.25">
      <c r="E47" s="32" t="s">
        <v>401</v>
      </c>
      <c r="F47" s="3"/>
      <c r="G47" s="3"/>
      <c r="H47" s="3"/>
    </row>
    <row r="48" spans="5:8" hidden="1" x14ac:dyDescent="0.25">
      <c r="E48" s="2"/>
      <c r="F48" s="3">
        <f>SUM(F49:F52)</f>
        <v>0</v>
      </c>
      <c r="G48" s="3">
        <f>SUM(G49:G52)</f>
        <v>0</v>
      </c>
      <c r="H48" s="3">
        <f>SUM(H49:H52)</f>
        <v>0</v>
      </c>
    </row>
    <row r="49" spans="5:8" hidden="1" x14ac:dyDescent="0.25">
      <c r="E49" s="4"/>
      <c r="F49" s="5"/>
      <c r="G49" s="6"/>
      <c r="H49" s="7"/>
    </row>
    <row r="50" spans="5:8" hidden="1" x14ac:dyDescent="0.25">
      <c r="E50" s="4"/>
      <c r="F50" s="8"/>
      <c r="G50" s="9"/>
      <c r="H50" s="10"/>
    </row>
    <row r="51" spans="5:8" hidden="1" x14ac:dyDescent="0.25">
      <c r="E51" s="4"/>
      <c r="F51" s="8"/>
      <c r="G51" s="9"/>
      <c r="H51" s="10"/>
    </row>
    <row r="52" spans="5:8" hidden="1" x14ac:dyDescent="0.25">
      <c r="E52" s="4"/>
      <c r="F52" s="11"/>
      <c r="G52" s="12"/>
      <c r="H52" s="13"/>
    </row>
    <row r="53" spans="5:8" hidden="1" x14ac:dyDescent="0.25">
      <c r="F53" s="14"/>
      <c r="G53" s="14"/>
      <c r="H53" s="14"/>
    </row>
    <row r="54" spans="5:8" hidden="1" x14ac:dyDescent="0.25">
      <c r="E54" s="2"/>
      <c r="F54" s="3">
        <f>SUM(F55:F58)</f>
        <v>0</v>
      </c>
      <c r="G54" s="3">
        <f>SUM(G55:G58)</f>
        <v>0</v>
      </c>
      <c r="H54" s="3">
        <f>SUM(H55:H58)</f>
        <v>0</v>
      </c>
    </row>
    <row r="55" spans="5:8" hidden="1" x14ac:dyDescent="0.25">
      <c r="E55" s="4"/>
      <c r="F55" s="5"/>
      <c r="G55" s="6"/>
      <c r="H55" s="7"/>
    </row>
    <row r="56" spans="5:8" hidden="1" x14ac:dyDescent="0.25">
      <c r="E56" s="4"/>
      <c r="F56" s="8"/>
      <c r="G56" s="9"/>
      <c r="H56" s="10"/>
    </row>
    <row r="57" spans="5:8" hidden="1" x14ac:dyDescent="0.25">
      <c r="E57" s="4"/>
      <c r="F57" s="8"/>
      <c r="G57" s="9"/>
      <c r="H57" s="10"/>
    </row>
    <row r="58" spans="5:8" hidden="1" x14ac:dyDescent="0.25">
      <c r="E58" s="4"/>
      <c r="F58" s="11"/>
      <c r="G58" s="12"/>
      <c r="H58" s="13"/>
    </row>
    <row r="59" spans="5:8" hidden="1" x14ac:dyDescent="0.25">
      <c r="F59" s="14"/>
      <c r="G59" s="14"/>
      <c r="H59" s="14"/>
    </row>
    <row r="60" spans="5:8" hidden="1" x14ac:dyDescent="0.25">
      <c r="E60" s="2"/>
      <c r="F60" s="3">
        <f>SUM(F61:F64)</f>
        <v>0</v>
      </c>
      <c r="G60" s="3">
        <f>SUM(G61:G64)</f>
        <v>0</v>
      </c>
      <c r="H60" s="3">
        <f>SUM(H61:H64)</f>
        <v>0</v>
      </c>
    </row>
    <row r="61" spans="5:8" hidden="1" x14ac:dyDescent="0.25">
      <c r="E61" s="4"/>
      <c r="F61" s="5"/>
      <c r="G61" s="6"/>
      <c r="H61" s="7"/>
    </row>
    <row r="62" spans="5:8" hidden="1" x14ac:dyDescent="0.25">
      <c r="E62" s="4"/>
      <c r="F62" s="8"/>
      <c r="G62" s="9"/>
      <c r="H62" s="10"/>
    </row>
    <row r="63" spans="5:8" hidden="1" x14ac:dyDescent="0.25">
      <c r="E63" s="4"/>
      <c r="F63" s="8"/>
      <c r="G63" s="9"/>
      <c r="H63" s="10"/>
    </row>
    <row r="64" spans="5:8" hidden="1" x14ac:dyDescent="0.25">
      <c r="E64" s="4"/>
      <c r="F64" s="11"/>
      <c r="G64" s="12"/>
      <c r="H64" s="13"/>
    </row>
    <row r="65" spans="5:8" hidden="1" x14ac:dyDescent="0.25">
      <c r="F65" s="14"/>
      <c r="G65" s="14"/>
      <c r="H65" s="14"/>
    </row>
    <row r="66" spans="5:8" hidden="1" x14ac:dyDescent="0.25">
      <c r="E66" s="2"/>
      <c r="F66" s="3">
        <f>SUM(F67:F70)</f>
        <v>0</v>
      </c>
      <c r="G66" s="3">
        <f>SUM(G67:G70)</f>
        <v>0</v>
      </c>
      <c r="H66" s="3">
        <f>SUM(H67:H70)</f>
        <v>0</v>
      </c>
    </row>
    <row r="67" spans="5:8" hidden="1" x14ac:dyDescent="0.25">
      <c r="E67" s="4"/>
      <c r="F67" s="5"/>
      <c r="G67" s="6"/>
      <c r="H67" s="7"/>
    </row>
    <row r="68" spans="5:8" hidden="1" x14ac:dyDescent="0.25">
      <c r="E68" s="4"/>
      <c r="F68" s="8"/>
      <c r="G68" s="9"/>
      <c r="H68" s="10"/>
    </row>
    <row r="69" spans="5:8" hidden="1" x14ac:dyDescent="0.25">
      <c r="E69" s="4"/>
      <c r="F69" s="8"/>
      <c r="G69" s="9"/>
      <c r="H69" s="10"/>
    </row>
    <row r="70" spans="5:8" hidden="1" x14ac:dyDescent="0.25">
      <c r="E70" s="4"/>
      <c r="F70" s="11"/>
      <c r="G70" s="12"/>
      <c r="H70" s="13"/>
    </row>
    <row r="71" spans="5:8" hidden="1" x14ac:dyDescent="0.25">
      <c r="F71" s="14"/>
      <c r="G71" s="14"/>
      <c r="H71" s="14"/>
    </row>
    <row r="72" spans="5:8" hidden="1" x14ac:dyDescent="0.25">
      <c r="E72" s="2"/>
      <c r="F72" s="3">
        <f>SUM(F73:F76)</f>
        <v>0</v>
      </c>
      <c r="G72" s="3">
        <f>SUM(G73:G76)</f>
        <v>0</v>
      </c>
      <c r="H72" s="3">
        <f>SUM(H73:H76)</f>
        <v>0</v>
      </c>
    </row>
    <row r="73" spans="5:8" hidden="1" x14ac:dyDescent="0.25">
      <c r="E73" s="4"/>
      <c r="F73" s="5"/>
      <c r="G73" s="6"/>
      <c r="H73" s="7"/>
    </row>
    <row r="74" spans="5:8" hidden="1" x14ac:dyDescent="0.25">
      <c r="E74" s="4"/>
      <c r="F74" s="8"/>
      <c r="G74" s="9"/>
      <c r="H74" s="10"/>
    </row>
    <row r="75" spans="5:8" hidden="1" x14ac:dyDescent="0.25">
      <c r="E75" s="4"/>
      <c r="F75" s="8"/>
      <c r="G75" s="9"/>
      <c r="H75" s="10"/>
    </row>
    <row r="76" spans="5:8" hidden="1" x14ac:dyDescent="0.25">
      <c r="E76" s="4"/>
      <c r="F76" s="11"/>
      <c r="G76" s="12"/>
      <c r="H76" s="13"/>
    </row>
    <row r="77" spans="5:8" hidden="1" x14ac:dyDescent="0.25">
      <c r="F77" s="14"/>
      <c r="G77" s="14"/>
      <c r="H77" s="14"/>
    </row>
    <row r="78" spans="5:8" hidden="1" x14ac:dyDescent="0.25">
      <c r="E78" s="2"/>
      <c r="F78" s="3">
        <f>SUM(F79:F82)</f>
        <v>0</v>
      </c>
      <c r="G78" s="3">
        <f>SUM(G79:G82)</f>
        <v>0</v>
      </c>
      <c r="H78" s="3">
        <f>SUM(H79:H82)</f>
        <v>0</v>
      </c>
    </row>
    <row r="79" spans="5:8" hidden="1" x14ac:dyDescent="0.25">
      <c r="E79" s="4"/>
      <c r="F79" s="5"/>
      <c r="G79" s="6"/>
      <c r="H79" s="7"/>
    </row>
    <row r="80" spans="5:8" hidden="1" x14ac:dyDescent="0.25">
      <c r="E80" s="4"/>
      <c r="F80" s="8"/>
      <c r="G80" s="9"/>
      <c r="H80" s="10"/>
    </row>
    <row r="81" spans="5:8" hidden="1" x14ac:dyDescent="0.25">
      <c r="E81" s="4"/>
      <c r="F81" s="8"/>
      <c r="G81" s="9"/>
      <c r="H81" s="10"/>
    </row>
    <row r="82" spans="5:8" hidden="1" x14ac:dyDescent="0.25">
      <c r="E82" s="4"/>
      <c r="F82" s="11"/>
      <c r="G82" s="12"/>
      <c r="H82" s="13"/>
    </row>
    <row r="83" spans="5:8" hidden="1" x14ac:dyDescent="0.25">
      <c r="F83" s="14"/>
      <c r="G83" s="14"/>
      <c r="H83" s="14"/>
    </row>
    <row r="84" spans="5:8" hidden="1" x14ac:dyDescent="0.25">
      <c r="E84" s="2"/>
      <c r="F84" s="3">
        <f>SUM(F85:F88)</f>
        <v>0</v>
      </c>
      <c r="G84" s="3">
        <f>SUM(G85:G88)</f>
        <v>0</v>
      </c>
      <c r="H84" s="3">
        <f>SUM(H85:H88)</f>
        <v>0</v>
      </c>
    </row>
    <row r="85" spans="5:8" hidden="1" x14ac:dyDescent="0.25">
      <c r="E85" s="4"/>
      <c r="F85" s="5"/>
      <c r="G85" s="6"/>
      <c r="H85" s="7"/>
    </row>
    <row r="86" spans="5:8" hidden="1" x14ac:dyDescent="0.25">
      <c r="E86" s="4"/>
      <c r="F86" s="8"/>
      <c r="G86" s="9"/>
      <c r="H86" s="10"/>
    </row>
    <row r="87" spans="5:8" hidden="1" x14ac:dyDescent="0.25">
      <c r="E87" s="4"/>
      <c r="F87" s="8"/>
      <c r="G87" s="9"/>
      <c r="H87" s="10"/>
    </row>
    <row r="88" spans="5:8" hidden="1" x14ac:dyDescent="0.25">
      <c r="E88" s="4"/>
      <c r="F88" s="11"/>
      <c r="G88" s="12"/>
      <c r="H88" s="13"/>
    </row>
    <row r="89" spans="5:8" hidden="1" x14ac:dyDescent="0.25">
      <c r="F89" s="14"/>
      <c r="G89" s="14"/>
      <c r="H89" s="14"/>
    </row>
    <row r="90" spans="5:8" hidden="1" x14ac:dyDescent="0.25">
      <c r="E90" s="2"/>
      <c r="F90" s="3">
        <f>SUM(F91:F94)</f>
        <v>0</v>
      </c>
      <c r="G90" s="3">
        <f>SUM(G91:G94)</f>
        <v>0</v>
      </c>
      <c r="H90" s="3">
        <f>SUM(H91:H94)</f>
        <v>0</v>
      </c>
    </row>
    <row r="91" spans="5:8" hidden="1" x14ac:dyDescent="0.25">
      <c r="E91" s="4"/>
      <c r="F91" s="5"/>
      <c r="G91" s="6"/>
      <c r="H91" s="7"/>
    </row>
    <row r="92" spans="5:8" hidden="1" x14ac:dyDescent="0.25">
      <c r="E92" s="4"/>
      <c r="F92" s="8"/>
      <c r="G92" s="9"/>
      <c r="H92" s="10"/>
    </row>
    <row r="93" spans="5:8" hidden="1" x14ac:dyDescent="0.25">
      <c r="E93" s="4"/>
      <c r="F93" s="8"/>
      <c r="G93" s="9"/>
      <c r="H93" s="10"/>
    </row>
    <row r="94" spans="5:8" hidden="1" x14ac:dyDescent="0.25">
      <c r="E94" s="4"/>
      <c r="F94" s="11"/>
      <c r="G94" s="12"/>
      <c r="H94" s="13"/>
    </row>
    <row r="95" spans="5:8" hidden="1" x14ac:dyDescent="0.25">
      <c r="F95" s="14"/>
      <c r="G95" s="14"/>
      <c r="H95" s="14"/>
    </row>
    <row r="96" spans="5:8" hidden="1" x14ac:dyDescent="0.25">
      <c r="E96" s="2"/>
      <c r="F96" s="3">
        <f>SUM(F97:F100)</f>
        <v>0</v>
      </c>
      <c r="G96" s="3">
        <f>SUM(G97:G100)</f>
        <v>0</v>
      </c>
      <c r="H96" s="3">
        <f>SUM(H97:H100)</f>
        <v>0</v>
      </c>
    </row>
    <row r="97" spans="5:8" hidden="1" x14ac:dyDescent="0.25">
      <c r="E97" s="4"/>
      <c r="F97" s="5"/>
      <c r="G97" s="6"/>
      <c r="H97" s="7"/>
    </row>
    <row r="98" spans="5:8" hidden="1" x14ac:dyDescent="0.25">
      <c r="E98" s="4"/>
      <c r="F98" s="8"/>
      <c r="G98" s="9"/>
      <c r="H98" s="10"/>
    </row>
    <row r="99" spans="5:8" hidden="1" x14ac:dyDescent="0.25">
      <c r="E99" s="4"/>
      <c r="F99" s="8"/>
      <c r="G99" s="9"/>
      <c r="H99" s="10"/>
    </row>
    <row r="100" spans="5:8" hidden="1" x14ac:dyDescent="0.25">
      <c r="E100" s="4"/>
      <c r="F100" s="11"/>
      <c r="G100" s="12"/>
      <c r="H100" s="13"/>
    </row>
    <row r="101" spans="5:8" hidden="1" x14ac:dyDescent="0.25">
      <c r="F101" s="14"/>
      <c r="G101" s="14"/>
      <c r="H101" s="14"/>
    </row>
    <row r="102" spans="5:8" hidden="1" x14ac:dyDescent="0.25">
      <c r="E102" s="2"/>
      <c r="F102" s="3">
        <f>SUM(F103:F106)</f>
        <v>0</v>
      </c>
      <c r="G102" s="3">
        <f>SUM(G103:G106)</f>
        <v>0</v>
      </c>
      <c r="H102" s="3">
        <f>SUM(H103:H106)</f>
        <v>0</v>
      </c>
    </row>
    <row r="103" spans="5:8" hidden="1" x14ac:dyDescent="0.25">
      <c r="E103" s="4"/>
      <c r="F103" s="5"/>
      <c r="G103" s="6"/>
      <c r="H103" s="7"/>
    </row>
    <row r="104" spans="5:8" hidden="1" x14ac:dyDescent="0.25">
      <c r="E104" s="4"/>
      <c r="F104" s="8"/>
      <c r="G104" s="9"/>
      <c r="H104" s="10"/>
    </row>
    <row r="105" spans="5:8" hidden="1" x14ac:dyDescent="0.25">
      <c r="E105" s="4"/>
      <c r="F105" s="8"/>
      <c r="G105" s="9"/>
      <c r="H105" s="10"/>
    </row>
    <row r="106" spans="5:8" hidden="1" x14ac:dyDescent="0.25">
      <c r="E106" s="4"/>
      <c r="F106" s="11"/>
      <c r="G106" s="12"/>
      <c r="H106" s="13"/>
    </row>
    <row r="107" spans="5:8" hidden="1" x14ac:dyDescent="0.25">
      <c r="F107" s="14"/>
      <c r="G107" s="14"/>
      <c r="H107" s="14"/>
    </row>
    <row r="108" spans="5:8" hidden="1" x14ac:dyDescent="0.25">
      <c r="E108" s="2"/>
      <c r="F108" s="3">
        <f>SUM(F109:F112)</f>
        <v>0</v>
      </c>
      <c r="G108" s="3">
        <f>SUM(G109:G112)</f>
        <v>0</v>
      </c>
      <c r="H108" s="3">
        <f>SUM(H109:H112)</f>
        <v>0</v>
      </c>
    </row>
    <row r="109" spans="5:8" hidden="1" x14ac:dyDescent="0.25">
      <c r="E109" s="4"/>
      <c r="F109" s="5"/>
      <c r="G109" s="6"/>
      <c r="H109" s="7"/>
    </row>
    <row r="110" spans="5:8" hidden="1" x14ac:dyDescent="0.25">
      <c r="E110" s="4"/>
      <c r="F110" s="8"/>
      <c r="G110" s="9"/>
      <c r="H110" s="10"/>
    </row>
    <row r="111" spans="5:8" hidden="1" x14ac:dyDescent="0.25">
      <c r="E111" s="4"/>
      <c r="F111" s="8"/>
      <c r="G111" s="9"/>
      <c r="H111" s="10"/>
    </row>
    <row r="112" spans="5:8" hidden="1" x14ac:dyDescent="0.25">
      <c r="E112" s="4"/>
      <c r="F112" s="11"/>
      <c r="G112" s="12"/>
      <c r="H112" s="13"/>
    </row>
    <row r="113" spans="5:8" hidden="1" x14ac:dyDescent="0.25">
      <c r="F113" s="14"/>
      <c r="G113" s="14"/>
      <c r="H113" s="14"/>
    </row>
    <row r="114" spans="5:8" hidden="1" x14ac:dyDescent="0.25">
      <c r="E114" s="2"/>
      <c r="F114" s="3">
        <f>SUM(F115:F118)</f>
        <v>0</v>
      </c>
      <c r="G114" s="3">
        <f>SUM(G115:G118)</f>
        <v>0</v>
      </c>
      <c r="H114" s="3">
        <f>SUM(H115:H118)</f>
        <v>0</v>
      </c>
    </row>
    <row r="115" spans="5:8" hidden="1" x14ac:dyDescent="0.25">
      <c r="E115" s="4"/>
      <c r="F115" s="5"/>
      <c r="G115" s="6"/>
      <c r="H115" s="7"/>
    </row>
    <row r="116" spans="5:8" hidden="1" x14ac:dyDescent="0.25">
      <c r="E116" s="4"/>
      <c r="F116" s="8"/>
      <c r="G116" s="9"/>
      <c r="H116" s="10"/>
    </row>
    <row r="117" spans="5:8" hidden="1" x14ac:dyDescent="0.25">
      <c r="E117" s="4"/>
      <c r="F117" s="8"/>
      <c r="G117" s="9"/>
      <c r="H117" s="10"/>
    </row>
    <row r="118" spans="5:8" hidden="1" x14ac:dyDescent="0.25">
      <c r="E118" s="4"/>
      <c r="F118" s="11"/>
      <c r="G118" s="12"/>
      <c r="H118" s="13"/>
    </row>
    <row r="119" spans="5:8" hidden="1" x14ac:dyDescent="0.25">
      <c r="E119" s="15" t="s">
        <v>402</v>
      </c>
      <c r="F119" s="16">
        <f>SUM(F46)</f>
        <v>0</v>
      </c>
      <c r="G119" s="16">
        <f>SUM(G46)</f>
        <v>0</v>
      </c>
      <c r="H119" s="16">
        <f>SUM(H46)</f>
        <v>0</v>
      </c>
    </row>
    <row r="120" spans="5:8" hidden="1" x14ac:dyDescent="0.25">
      <c r="F120" s="17"/>
      <c r="G120" s="17"/>
      <c r="H120" s="17"/>
    </row>
    <row r="121" spans="5:8" x14ac:dyDescent="0.25">
      <c r="F121" s="17"/>
      <c r="G121" s="17"/>
      <c r="H121" s="17"/>
    </row>
    <row r="122" spans="5:8" x14ac:dyDescent="0.25">
      <c r="F122" s="17"/>
      <c r="G122" s="17"/>
      <c r="H122" s="17"/>
    </row>
    <row r="123" spans="5:8" x14ac:dyDescent="0.25">
      <c r="F123" s="17"/>
      <c r="G123" s="17"/>
      <c r="H123" s="17"/>
    </row>
    <row r="124" spans="5:8" x14ac:dyDescent="0.25">
      <c r="F124" s="17"/>
      <c r="G124" s="17"/>
      <c r="H124" s="17"/>
    </row>
    <row r="125" spans="5:8" x14ac:dyDescent="0.25">
      <c r="F125" s="17"/>
      <c r="G125" s="17"/>
      <c r="H125" s="17"/>
    </row>
    <row r="126" spans="5:8" x14ac:dyDescent="0.25">
      <c r="F126" s="17"/>
      <c r="G126" s="17"/>
      <c r="H126" s="17"/>
    </row>
    <row r="127" spans="5:8" x14ac:dyDescent="0.25">
      <c r="F127" s="17"/>
      <c r="G127" s="17"/>
      <c r="H127" s="17"/>
    </row>
    <row r="128" spans="5:8" x14ac:dyDescent="0.25">
      <c r="F128" s="17"/>
      <c r="G128" s="17"/>
      <c r="H128" s="17"/>
    </row>
    <row r="129" spans="6:8" x14ac:dyDescent="0.25">
      <c r="F129" s="17"/>
      <c r="G129" s="17"/>
      <c r="H129" s="17"/>
    </row>
    <row r="130" spans="6:8" x14ac:dyDescent="0.25">
      <c r="F130" s="17"/>
      <c r="G130" s="17"/>
      <c r="H130" s="17"/>
    </row>
    <row r="131" spans="6:8" x14ac:dyDescent="0.25">
      <c r="F131" s="17"/>
      <c r="G131" s="17"/>
      <c r="H131" s="17"/>
    </row>
    <row r="132" spans="6:8" x14ac:dyDescent="0.25">
      <c r="F132" s="17"/>
      <c r="G132" s="17"/>
      <c r="H132" s="17"/>
    </row>
    <row r="133" spans="6:8" x14ac:dyDescent="0.25">
      <c r="F133" s="17"/>
      <c r="G133" s="17"/>
      <c r="H133" s="17"/>
    </row>
    <row r="134" spans="6:8" x14ac:dyDescent="0.25">
      <c r="F134" s="17"/>
      <c r="G134" s="17"/>
      <c r="H134" s="17"/>
    </row>
    <row r="135" spans="6:8" x14ac:dyDescent="0.25">
      <c r="F135" s="17"/>
      <c r="G135" s="17"/>
      <c r="H135" s="17"/>
    </row>
    <row r="136" spans="6:8" x14ac:dyDescent="0.25">
      <c r="F136" s="17"/>
      <c r="G136" s="17"/>
      <c r="H136" s="17"/>
    </row>
    <row r="137" spans="6:8" x14ac:dyDescent="0.25">
      <c r="F137" s="17"/>
      <c r="G137" s="17"/>
      <c r="H137" s="17"/>
    </row>
    <row r="138" spans="6:8" x14ac:dyDescent="0.25">
      <c r="F138" s="17"/>
      <c r="G138" s="17"/>
      <c r="H138" s="17"/>
    </row>
    <row r="139" spans="6:8" x14ac:dyDescent="0.25">
      <c r="F139" s="17"/>
      <c r="G139" s="17"/>
      <c r="H139" s="17"/>
    </row>
    <row r="140" spans="6:8" x14ac:dyDescent="0.25">
      <c r="F140" s="17"/>
      <c r="G140" s="17"/>
      <c r="H140" s="17"/>
    </row>
    <row r="141" spans="6:8" x14ac:dyDescent="0.25">
      <c r="F141" s="17"/>
      <c r="G141" s="17"/>
      <c r="H141" s="17"/>
    </row>
    <row r="142" spans="6:8" x14ac:dyDescent="0.25">
      <c r="F142" s="17"/>
      <c r="G142" s="17"/>
      <c r="H142" s="17"/>
    </row>
    <row r="143" spans="6:8" x14ac:dyDescent="0.25">
      <c r="F143" s="17"/>
      <c r="G143" s="17"/>
      <c r="H143" s="17"/>
    </row>
    <row r="144" spans="6:8" x14ac:dyDescent="0.25">
      <c r="F144" s="17"/>
      <c r="G144" s="17"/>
      <c r="H144" s="17"/>
    </row>
    <row r="145" spans="6:8" x14ac:dyDescent="0.25">
      <c r="F145" s="17"/>
      <c r="G145" s="17"/>
      <c r="H145" s="17"/>
    </row>
    <row r="146" spans="6:8" x14ac:dyDescent="0.25">
      <c r="F146" s="17"/>
      <c r="G146" s="17"/>
      <c r="H146" s="17"/>
    </row>
    <row r="147" spans="6:8" x14ac:dyDescent="0.25">
      <c r="F147" s="17"/>
      <c r="G147" s="17"/>
      <c r="H147" s="17"/>
    </row>
    <row r="148" spans="6:8" x14ac:dyDescent="0.25">
      <c r="F148" s="17"/>
      <c r="G148" s="17"/>
      <c r="H148" s="17"/>
    </row>
    <row r="149" spans="6:8" x14ac:dyDescent="0.25">
      <c r="F149" s="17"/>
      <c r="G149" s="17"/>
      <c r="H149" s="17"/>
    </row>
    <row r="150" spans="6:8" x14ac:dyDescent="0.25">
      <c r="F150" s="17"/>
      <c r="G150" s="17"/>
      <c r="H150" s="17"/>
    </row>
    <row r="151" spans="6:8" x14ac:dyDescent="0.25">
      <c r="F151" s="17"/>
      <c r="G151" s="17"/>
      <c r="H151" s="17"/>
    </row>
    <row r="152" spans="6:8" x14ac:dyDescent="0.25">
      <c r="F152" s="17"/>
      <c r="G152" s="17"/>
      <c r="H152" s="17"/>
    </row>
    <row r="153" spans="6:8" x14ac:dyDescent="0.25">
      <c r="F153" s="17"/>
      <c r="G153" s="17"/>
      <c r="H153" s="17"/>
    </row>
    <row r="154" spans="6:8" x14ac:dyDescent="0.25">
      <c r="F154" s="17"/>
      <c r="G154" s="17"/>
      <c r="H154" s="17"/>
    </row>
    <row r="155" spans="6:8" x14ac:dyDescent="0.25">
      <c r="F155" s="17"/>
      <c r="G155" s="17"/>
      <c r="H155" s="17"/>
    </row>
    <row r="156" spans="6:8" x14ac:dyDescent="0.25">
      <c r="F156" s="17"/>
      <c r="G156" s="17"/>
      <c r="H156" s="17"/>
    </row>
    <row r="157" spans="6:8" x14ac:dyDescent="0.25">
      <c r="F157" s="17"/>
      <c r="G157" s="17"/>
      <c r="H157" s="17"/>
    </row>
    <row r="158" spans="6:8" x14ac:dyDescent="0.25">
      <c r="F158" s="17"/>
      <c r="G158" s="17"/>
      <c r="H158" s="17"/>
    </row>
    <row r="159" spans="6:8" x14ac:dyDescent="0.25">
      <c r="F159" s="17"/>
      <c r="G159" s="17"/>
      <c r="H159" s="17"/>
    </row>
    <row r="160" spans="6:8" x14ac:dyDescent="0.25">
      <c r="F160" s="17"/>
      <c r="G160" s="17"/>
      <c r="H160" s="17"/>
    </row>
    <row r="161" spans="6:8" x14ac:dyDescent="0.25">
      <c r="F161" s="17"/>
      <c r="G161" s="17"/>
      <c r="H161" s="17"/>
    </row>
    <row r="162" spans="6:8" x14ac:dyDescent="0.25">
      <c r="F162" s="17"/>
      <c r="G162" s="17"/>
      <c r="H162" s="17"/>
    </row>
    <row r="163" spans="6:8" x14ac:dyDescent="0.25">
      <c r="F163" s="17"/>
      <c r="G163" s="17"/>
      <c r="H163" s="17"/>
    </row>
    <row r="164" spans="6:8" x14ac:dyDescent="0.25">
      <c r="F164" s="17"/>
      <c r="G164" s="17"/>
      <c r="H164" s="17"/>
    </row>
    <row r="165" spans="6:8" x14ac:dyDescent="0.25">
      <c r="F165" s="17"/>
      <c r="G165" s="17"/>
      <c r="H165" s="17"/>
    </row>
    <row r="166" spans="6:8" x14ac:dyDescent="0.25">
      <c r="F166" s="17"/>
      <c r="G166" s="17"/>
      <c r="H166" s="17"/>
    </row>
    <row r="167" spans="6:8" x14ac:dyDescent="0.25">
      <c r="F167" s="17"/>
      <c r="G167" s="17"/>
      <c r="H167" s="17"/>
    </row>
    <row r="168" spans="6:8" x14ac:dyDescent="0.25">
      <c r="F168" s="17"/>
      <c r="G168" s="17"/>
      <c r="H168" s="17"/>
    </row>
    <row r="169" spans="6:8" x14ac:dyDescent="0.25">
      <c r="F169" s="17"/>
      <c r="G169" s="17"/>
      <c r="H169" s="17"/>
    </row>
    <row r="170" spans="6:8" x14ac:dyDescent="0.25">
      <c r="F170" s="17"/>
      <c r="G170" s="17"/>
      <c r="H170" s="17"/>
    </row>
    <row r="171" spans="6:8" x14ac:dyDescent="0.25">
      <c r="F171" s="17"/>
      <c r="G171" s="17"/>
      <c r="H171" s="17"/>
    </row>
    <row r="172" spans="6:8" x14ac:dyDescent="0.25">
      <c r="F172" s="17"/>
      <c r="G172" s="17"/>
      <c r="H172" s="17"/>
    </row>
    <row r="173" spans="6:8" x14ac:dyDescent="0.25">
      <c r="F173" s="17"/>
      <c r="G173" s="17"/>
      <c r="H173" s="17"/>
    </row>
    <row r="174" spans="6:8" x14ac:dyDescent="0.25">
      <c r="F174" s="17"/>
      <c r="G174" s="17"/>
      <c r="H174" s="17"/>
    </row>
    <row r="175" spans="6:8" x14ac:dyDescent="0.25">
      <c r="F175" s="17"/>
      <c r="G175" s="17"/>
      <c r="H175" s="17"/>
    </row>
    <row r="176" spans="6:8" x14ac:dyDescent="0.25">
      <c r="F176" s="17"/>
      <c r="G176" s="17"/>
      <c r="H176" s="17"/>
    </row>
    <row r="177" spans="6:8" x14ac:dyDescent="0.25">
      <c r="F177" s="17"/>
      <c r="G177" s="17"/>
      <c r="H177" s="17"/>
    </row>
    <row r="178" spans="6:8" x14ac:dyDescent="0.25">
      <c r="F178" s="17"/>
      <c r="G178" s="17"/>
      <c r="H178" s="17"/>
    </row>
    <row r="179" spans="6:8" x14ac:dyDescent="0.25">
      <c r="F179" s="17"/>
      <c r="G179" s="17"/>
      <c r="H179" s="17"/>
    </row>
    <row r="180" spans="6:8" x14ac:dyDescent="0.25">
      <c r="F180" s="17"/>
      <c r="G180" s="17"/>
      <c r="H180" s="17"/>
    </row>
    <row r="181" spans="6:8" x14ac:dyDescent="0.25">
      <c r="F181" s="17"/>
      <c r="G181" s="17"/>
      <c r="H181" s="17"/>
    </row>
    <row r="182" spans="6:8" x14ac:dyDescent="0.25">
      <c r="F182" s="17"/>
      <c r="G182" s="17"/>
      <c r="H182" s="17"/>
    </row>
    <row r="183" spans="6:8" x14ac:dyDescent="0.25">
      <c r="F183" s="17"/>
      <c r="G183" s="17"/>
      <c r="H183" s="17"/>
    </row>
    <row r="184" spans="6:8" x14ac:dyDescent="0.25">
      <c r="F184" s="17"/>
      <c r="G184" s="17"/>
      <c r="H184" s="17"/>
    </row>
    <row r="185" spans="6:8" x14ac:dyDescent="0.25">
      <c r="F185" s="17"/>
      <c r="G185" s="17"/>
      <c r="H185" s="17"/>
    </row>
    <row r="186" spans="6:8" x14ac:dyDescent="0.25">
      <c r="F186" s="17"/>
      <c r="G186" s="17"/>
      <c r="H186" s="17"/>
    </row>
    <row r="187" spans="6:8" x14ac:dyDescent="0.25">
      <c r="F187" s="17"/>
      <c r="G187" s="17"/>
      <c r="H187" s="17"/>
    </row>
    <row r="188" spans="6:8" x14ac:dyDescent="0.25">
      <c r="F188" s="17"/>
      <c r="G188" s="17"/>
      <c r="H188" s="17"/>
    </row>
    <row r="189" spans="6:8" x14ac:dyDescent="0.25">
      <c r="F189" s="17"/>
      <c r="G189" s="17"/>
      <c r="H189" s="17"/>
    </row>
    <row r="190" spans="6:8" x14ac:dyDescent="0.25">
      <c r="F190" s="17"/>
      <c r="G190" s="17"/>
      <c r="H190" s="17"/>
    </row>
    <row r="191" spans="6:8" x14ac:dyDescent="0.25">
      <c r="F191" s="17"/>
      <c r="G191" s="17"/>
      <c r="H191" s="17"/>
    </row>
    <row r="192" spans="6:8" x14ac:dyDescent="0.25">
      <c r="F192" s="17"/>
      <c r="G192" s="17"/>
      <c r="H192" s="17"/>
    </row>
    <row r="193" spans="6:8" x14ac:dyDescent="0.25">
      <c r="F193" s="17"/>
      <c r="G193" s="17"/>
      <c r="H193" s="17"/>
    </row>
    <row r="194" spans="6:8" x14ac:dyDescent="0.25">
      <c r="F194" s="17"/>
      <c r="G194" s="17"/>
      <c r="H194" s="17"/>
    </row>
    <row r="195" spans="6:8" x14ac:dyDescent="0.25">
      <c r="F195" s="17"/>
      <c r="G195" s="17"/>
      <c r="H195" s="17"/>
    </row>
    <row r="196" spans="6:8" x14ac:dyDescent="0.25">
      <c r="F196" s="17"/>
      <c r="G196" s="17"/>
      <c r="H196" s="17"/>
    </row>
    <row r="197" spans="6:8" x14ac:dyDescent="0.25">
      <c r="F197" s="17"/>
      <c r="G197" s="17"/>
      <c r="H197" s="17"/>
    </row>
    <row r="198" spans="6:8" x14ac:dyDescent="0.25">
      <c r="F198" s="17"/>
      <c r="G198" s="17"/>
      <c r="H198" s="17"/>
    </row>
    <row r="199" spans="6:8" x14ac:dyDescent="0.25">
      <c r="F199" s="17"/>
      <c r="G199" s="17"/>
      <c r="H199" s="17"/>
    </row>
    <row r="200" spans="6:8" x14ac:dyDescent="0.25">
      <c r="F200" s="17"/>
      <c r="G200" s="17"/>
      <c r="H200" s="17"/>
    </row>
    <row r="201" spans="6:8" x14ac:dyDescent="0.25">
      <c r="F201" s="17"/>
      <c r="G201" s="17"/>
      <c r="H201" s="17"/>
    </row>
    <row r="202" spans="6:8" x14ac:dyDescent="0.25">
      <c r="F202" s="17"/>
      <c r="G202" s="17"/>
      <c r="H202" s="17"/>
    </row>
    <row r="203" spans="6:8" x14ac:dyDescent="0.25">
      <c r="F203" s="17"/>
      <c r="G203" s="17"/>
      <c r="H203" s="17"/>
    </row>
    <row r="204" spans="6:8" x14ac:dyDescent="0.25">
      <c r="F204" s="17"/>
      <c r="G204" s="17"/>
      <c r="H204" s="17"/>
    </row>
    <row r="205" spans="6:8" x14ac:dyDescent="0.25">
      <c r="F205" s="17"/>
      <c r="G205" s="17"/>
      <c r="H205" s="17"/>
    </row>
    <row r="206" spans="6:8" x14ac:dyDescent="0.25">
      <c r="F206" s="17"/>
      <c r="G206" s="17"/>
      <c r="H206" s="17"/>
    </row>
    <row r="207" spans="6:8" x14ac:dyDescent="0.25">
      <c r="F207" s="17"/>
      <c r="G207" s="17"/>
      <c r="H207" s="17"/>
    </row>
    <row r="208" spans="6:8" x14ac:dyDescent="0.25">
      <c r="F208" s="17"/>
      <c r="G208" s="17"/>
      <c r="H208" s="17"/>
    </row>
    <row r="209" spans="6:8" x14ac:dyDescent="0.25">
      <c r="F209" s="17"/>
      <c r="G209" s="17"/>
      <c r="H209" s="17"/>
    </row>
    <row r="210" spans="6:8" x14ac:dyDescent="0.25">
      <c r="F210" s="17"/>
      <c r="G210" s="17"/>
      <c r="H210" s="17"/>
    </row>
    <row r="211" spans="6:8" x14ac:dyDescent="0.25">
      <c r="F211" s="17"/>
      <c r="G211" s="17"/>
      <c r="H211" s="17"/>
    </row>
    <row r="212" spans="6:8" x14ac:dyDescent="0.25">
      <c r="F212" s="17"/>
      <c r="G212" s="17"/>
      <c r="H212" s="17"/>
    </row>
    <row r="213" spans="6:8" x14ac:dyDescent="0.25">
      <c r="F213" s="17"/>
      <c r="G213" s="17"/>
      <c r="H213" s="17"/>
    </row>
    <row r="214" spans="6:8" x14ac:dyDescent="0.25">
      <c r="F214" s="17"/>
      <c r="G214" s="17"/>
      <c r="H214" s="17"/>
    </row>
    <row r="215" spans="6:8" x14ac:dyDescent="0.25">
      <c r="F215" s="17"/>
      <c r="G215" s="17"/>
      <c r="H215" s="17"/>
    </row>
    <row r="216" spans="6:8" x14ac:dyDescent="0.25">
      <c r="F216" s="17"/>
      <c r="G216" s="17"/>
      <c r="H216" s="17"/>
    </row>
    <row r="217" spans="6:8" x14ac:dyDescent="0.25">
      <c r="F217" s="17"/>
      <c r="G217" s="17"/>
      <c r="H217" s="17"/>
    </row>
    <row r="218" spans="6:8" x14ac:dyDescent="0.25">
      <c r="F218" s="17"/>
      <c r="G218" s="17"/>
      <c r="H218" s="17"/>
    </row>
    <row r="219" spans="6:8" x14ac:dyDescent="0.25">
      <c r="F219" s="17"/>
      <c r="G219" s="17"/>
      <c r="H219" s="17"/>
    </row>
    <row r="220" spans="6:8" x14ac:dyDescent="0.25">
      <c r="F220" s="17"/>
      <c r="G220" s="17"/>
      <c r="H220" s="17"/>
    </row>
    <row r="221" spans="6:8" x14ac:dyDescent="0.25">
      <c r="F221" s="17"/>
      <c r="G221" s="17"/>
      <c r="H221" s="17"/>
    </row>
    <row r="222" spans="6:8" x14ac:dyDescent="0.25">
      <c r="F222" s="17"/>
      <c r="G222" s="17"/>
      <c r="H222" s="17"/>
    </row>
    <row r="223" spans="6:8" x14ac:dyDescent="0.25">
      <c r="F223" s="17"/>
      <c r="G223" s="17"/>
      <c r="H223" s="17"/>
    </row>
    <row r="224" spans="6:8" x14ac:dyDescent="0.25">
      <c r="F224" s="17"/>
      <c r="G224" s="17"/>
      <c r="H224" s="17"/>
    </row>
    <row r="225" spans="6:8" x14ac:dyDescent="0.25">
      <c r="F225" s="17"/>
      <c r="G225" s="17"/>
      <c r="H225" s="17"/>
    </row>
    <row r="226" spans="6:8" x14ac:dyDescent="0.25">
      <c r="F226" s="17"/>
      <c r="G226" s="17"/>
      <c r="H226" s="17"/>
    </row>
    <row r="227" spans="6:8" x14ac:dyDescent="0.25">
      <c r="F227" s="17"/>
      <c r="G227" s="17"/>
      <c r="H227" s="17"/>
    </row>
    <row r="228" spans="6:8" x14ac:dyDescent="0.25">
      <c r="F228" s="17"/>
      <c r="G228" s="17"/>
      <c r="H228" s="17"/>
    </row>
    <row r="229" spans="6:8" x14ac:dyDescent="0.25">
      <c r="F229" s="17"/>
      <c r="G229" s="17"/>
      <c r="H229" s="17"/>
    </row>
    <row r="230" spans="6:8" x14ac:dyDescent="0.25">
      <c r="F230" s="17"/>
      <c r="G230" s="17"/>
      <c r="H230" s="17"/>
    </row>
    <row r="231" spans="6:8" x14ac:dyDescent="0.25">
      <c r="F231" s="17"/>
      <c r="G231" s="17"/>
      <c r="H231" s="17"/>
    </row>
    <row r="232" spans="6:8" x14ac:dyDescent="0.25">
      <c r="F232" s="17"/>
      <c r="G232" s="17"/>
      <c r="H232" s="17"/>
    </row>
    <row r="233" spans="6:8" x14ac:dyDescent="0.25">
      <c r="F233" s="17"/>
      <c r="G233" s="17"/>
      <c r="H233" s="17"/>
    </row>
    <row r="234" spans="6:8" x14ac:dyDescent="0.25">
      <c r="F234" s="17"/>
      <c r="G234" s="17"/>
      <c r="H234" s="17"/>
    </row>
    <row r="235" spans="6:8" x14ac:dyDescent="0.25">
      <c r="F235" s="17"/>
      <c r="G235" s="17"/>
      <c r="H235" s="17"/>
    </row>
    <row r="236" spans="6:8" x14ac:dyDescent="0.25">
      <c r="F236" s="17"/>
      <c r="G236" s="17"/>
      <c r="H236" s="17"/>
    </row>
    <row r="237" spans="6:8" x14ac:dyDescent="0.25">
      <c r="F237" s="17"/>
      <c r="G237" s="17"/>
      <c r="H237" s="17"/>
    </row>
    <row r="238" spans="6:8" x14ac:dyDescent="0.25">
      <c r="F238" s="17"/>
      <c r="G238" s="17"/>
      <c r="H238" s="17"/>
    </row>
    <row r="239" spans="6:8" x14ac:dyDescent="0.25">
      <c r="F239" s="17"/>
      <c r="G239" s="17"/>
      <c r="H239" s="17"/>
    </row>
    <row r="240" spans="6:8" x14ac:dyDescent="0.25">
      <c r="F240" s="17"/>
      <c r="G240" s="17"/>
      <c r="H240" s="17"/>
    </row>
    <row r="241" spans="6:8" x14ac:dyDescent="0.25">
      <c r="F241" s="17"/>
      <c r="G241" s="17"/>
      <c r="H241" s="17"/>
    </row>
    <row r="242" spans="6:8" x14ac:dyDescent="0.25">
      <c r="F242" s="17"/>
      <c r="G242" s="17"/>
      <c r="H242" s="17"/>
    </row>
    <row r="243" spans="6:8" x14ac:dyDescent="0.25">
      <c r="F243" s="17"/>
      <c r="G243" s="17"/>
      <c r="H243" s="17"/>
    </row>
    <row r="244" spans="6:8" x14ac:dyDescent="0.25">
      <c r="F244" s="17"/>
      <c r="G244" s="17"/>
      <c r="H244" s="17"/>
    </row>
    <row r="245" spans="6:8" x14ac:dyDescent="0.25">
      <c r="F245" s="17"/>
      <c r="G245" s="17"/>
      <c r="H245" s="17"/>
    </row>
    <row r="246" spans="6:8" x14ac:dyDescent="0.25">
      <c r="F246" s="17"/>
      <c r="G246" s="17"/>
      <c r="H246" s="17"/>
    </row>
    <row r="247" spans="6:8" x14ac:dyDescent="0.25">
      <c r="F247" s="17"/>
      <c r="G247" s="17"/>
      <c r="H247" s="17"/>
    </row>
    <row r="248" spans="6:8" x14ac:dyDescent="0.25">
      <c r="F248" s="17"/>
      <c r="G248" s="17"/>
      <c r="H248" s="17"/>
    </row>
    <row r="249" spans="6:8" x14ac:dyDescent="0.25">
      <c r="F249" s="17"/>
      <c r="G249" s="17"/>
      <c r="H249" s="17"/>
    </row>
    <row r="250" spans="6:8" x14ac:dyDescent="0.25">
      <c r="F250" s="17"/>
      <c r="G250" s="17"/>
      <c r="H250" s="17"/>
    </row>
  </sheetData>
  <mergeCells count="2">
    <mergeCell ref="E1:H1"/>
    <mergeCell ref="E2:H2"/>
  </mergeCells>
  <printOptions horizontalCentered="1"/>
  <pageMargins left="0.55118110236220497" right="0.55118110236220497" top="0.59055118110236204" bottom="0.59055118110236204" header="0.31496062992126" footer="0.31496062992126"/>
  <pageSetup paperSize="9" scale="70" orientation="portrait" r:id="rId1"/>
  <rowBreaks count="1" manualBreakCount="1">
    <brk id="4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259</vt:i4>
      </vt:variant>
      <vt:variant>
        <vt:lpstr>Named Ranges</vt:lpstr>
      </vt:variant>
      <vt:variant>
        <vt:i4>258</vt:i4>
      </vt:variant>
    </vt:vector>
  </HeadingPairs>
  <TitlesOfParts>
    <vt:vector size="517" baseType="lpstr">
      <vt:lpstr>Summary</vt:lpstr>
      <vt:lpstr>BUF</vt:lpstr>
      <vt:lpstr>NMA</vt:lpstr>
      <vt:lpstr>EC101</vt:lpstr>
      <vt:lpstr>EC102</vt:lpstr>
      <vt:lpstr>EC104</vt:lpstr>
      <vt:lpstr>EC105</vt:lpstr>
      <vt:lpstr>EC106</vt:lpstr>
      <vt:lpstr>EC108</vt:lpstr>
      <vt:lpstr>EC109</vt:lpstr>
      <vt:lpstr>DC10</vt:lpstr>
      <vt:lpstr>EC121</vt:lpstr>
      <vt:lpstr>EC122</vt:lpstr>
      <vt:lpstr>EC123</vt:lpstr>
      <vt:lpstr>EC124</vt:lpstr>
      <vt:lpstr>EC126</vt:lpstr>
      <vt:lpstr>EC129</vt:lpstr>
      <vt:lpstr>DC12</vt:lpstr>
      <vt:lpstr>EC131</vt:lpstr>
      <vt:lpstr>EC135</vt:lpstr>
      <vt:lpstr>EC136</vt:lpstr>
      <vt:lpstr>EC137</vt:lpstr>
      <vt:lpstr>EC138</vt:lpstr>
      <vt:lpstr>EC139</vt:lpstr>
      <vt:lpstr>DC13</vt:lpstr>
      <vt:lpstr>EC141</vt:lpstr>
      <vt:lpstr>EC142</vt:lpstr>
      <vt:lpstr>EC145</vt:lpstr>
      <vt:lpstr>DC14</vt:lpstr>
      <vt:lpstr>EC153</vt:lpstr>
      <vt:lpstr>EC154</vt:lpstr>
      <vt:lpstr>EC155</vt:lpstr>
      <vt:lpstr>EC156</vt:lpstr>
      <vt:lpstr>EC157</vt:lpstr>
      <vt:lpstr>DC15</vt:lpstr>
      <vt:lpstr>EC441</vt:lpstr>
      <vt:lpstr>EC442</vt:lpstr>
      <vt:lpstr>EC443</vt:lpstr>
      <vt:lpstr>EC444</vt:lpstr>
      <vt:lpstr>DC44</vt:lpstr>
      <vt:lpstr>MAN</vt:lpstr>
      <vt:lpstr>FS161</vt:lpstr>
      <vt:lpstr>FS162</vt:lpstr>
      <vt:lpstr>FS163</vt:lpstr>
      <vt:lpstr>DC16</vt:lpstr>
      <vt:lpstr>FS181</vt:lpstr>
      <vt:lpstr>FS182</vt:lpstr>
      <vt:lpstr>FS183</vt:lpstr>
      <vt:lpstr>FS184</vt:lpstr>
      <vt:lpstr>FS185</vt:lpstr>
      <vt:lpstr>DC18</vt:lpstr>
      <vt:lpstr>FS191</vt:lpstr>
      <vt:lpstr>FS192</vt:lpstr>
      <vt:lpstr>FS193</vt:lpstr>
      <vt:lpstr>FS194</vt:lpstr>
      <vt:lpstr>FS195</vt:lpstr>
      <vt:lpstr>FS196</vt:lpstr>
      <vt:lpstr>DC19</vt:lpstr>
      <vt:lpstr>FS201</vt:lpstr>
      <vt:lpstr>FS203</vt:lpstr>
      <vt:lpstr>FS204</vt:lpstr>
      <vt:lpstr>FS205</vt:lpstr>
      <vt:lpstr>DC20</vt:lpstr>
      <vt:lpstr>EKU</vt:lpstr>
      <vt:lpstr>JHB</vt:lpstr>
      <vt:lpstr>TSH</vt:lpstr>
      <vt:lpstr>GT421</vt:lpstr>
      <vt:lpstr>GT422</vt:lpstr>
      <vt:lpstr>GT423</vt:lpstr>
      <vt:lpstr>DC42</vt:lpstr>
      <vt:lpstr>GT481</vt:lpstr>
      <vt:lpstr>GT484</vt:lpstr>
      <vt:lpstr>GT485</vt:lpstr>
      <vt:lpstr>DC48</vt:lpstr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LIM331</vt:lpstr>
      <vt:lpstr>LIM332</vt:lpstr>
      <vt:lpstr>LIM333</vt:lpstr>
      <vt:lpstr>LIM334</vt:lpstr>
      <vt:lpstr>LIM335</vt:lpstr>
      <vt:lpstr>Sheet1</vt:lpstr>
      <vt:lpstr>DC33</vt:lpstr>
      <vt:lpstr>LIM341</vt:lpstr>
      <vt:lpstr>LIM343</vt:lpstr>
      <vt:lpstr>LIM344</vt:lpstr>
      <vt:lpstr>LIM345</vt:lpstr>
      <vt:lpstr>DC34</vt:lpstr>
      <vt:lpstr>LIM351</vt:lpstr>
      <vt:lpstr>LIM353</vt:lpstr>
      <vt:lpstr>LIM354</vt:lpstr>
      <vt:lpstr>LIM355</vt:lpstr>
      <vt:lpstr>DC35</vt:lpstr>
      <vt:lpstr>LIM361</vt:lpstr>
      <vt:lpstr>LIM362</vt:lpstr>
      <vt:lpstr>LIM366</vt:lpstr>
      <vt:lpstr>LIM367</vt:lpstr>
      <vt:lpstr>LIM368</vt:lpstr>
      <vt:lpstr>DC36</vt:lpstr>
      <vt:lpstr>LIM471</vt:lpstr>
      <vt:lpstr>LIM472</vt:lpstr>
      <vt:lpstr>LIM473</vt:lpstr>
      <vt:lpstr>LIM476</vt:lpstr>
      <vt:lpstr>DC47</vt:lpstr>
      <vt:lpstr>MP301</vt:lpstr>
      <vt:lpstr>MP302</vt:lpstr>
      <vt:lpstr>MP303</vt:lpstr>
      <vt:lpstr>MP304</vt:lpstr>
      <vt:lpstr>MP305</vt:lpstr>
      <vt:lpstr>MP306</vt:lpstr>
      <vt:lpstr>MP307</vt:lpstr>
      <vt:lpstr>DC30</vt:lpstr>
      <vt:lpstr>MP311</vt:lpstr>
      <vt:lpstr>MP312</vt:lpstr>
      <vt:lpstr>MP313</vt:lpstr>
      <vt:lpstr>MP314</vt:lpstr>
      <vt:lpstr>MP315</vt:lpstr>
      <vt:lpstr>MP316</vt:lpstr>
      <vt:lpstr>DC31</vt:lpstr>
      <vt:lpstr>MP321</vt:lpstr>
      <vt:lpstr>MP324</vt:lpstr>
      <vt:lpstr>MP325</vt:lpstr>
      <vt:lpstr>MP326</vt:lpstr>
      <vt:lpstr>DC32</vt:lpstr>
      <vt:lpstr>NC061</vt:lpstr>
      <vt:lpstr>NC062</vt:lpstr>
      <vt:lpstr>NC064</vt:lpstr>
      <vt:lpstr>NC065</vt:lpstr>
      <vt:lpstr>NC066</vt:lpstr>
      <vt:lpstr>NC067</vt:lpstr>
      <vt:lpstr>DC6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DC7</vt:lpstr>
      <vt:lpstr>NC082</vt:lpstr>
      <vt:lpstr>NC084</vt:lpstr>
      <vt:lpstr>NC085</vt:lpstr>
      <vt:lpstr>NC086</vt:lpstr>
      <vt:lpstr>NC087</vt:lpstr>
      <vt:lpstr>DC8</vt:lpstr>
      <vt:lpstr>NC091</vt:lpstr>
      <vt:lpstr>NC092</vt:lpstr>
      <vt:lpstr>NC093</vt:lpstr>
      <vt:lpstr>NC094</vt:lpstr>
      <vt:lpstr>DC9</vt:lpstr>
      <vt:lpstr>NC451</vt:lpstr>
      <vt:lpstr>NC452</vt:lpstr>
      <vt:lpstr>NC453</vt:lpstr>
      <vt:lpstr>DC45</vt:lpstr>
      <vt:lpstr>NW371</vt:lpstr>
      <vt:lpstr>NW372</vt:lpstr>
      <vt:lpstr>NW373</vt:lpstr>
      <vt:lpstr>NW374</vt:lpstr>
      <vt:lpstr>NW375</vt:lpstr>
      <vt:lpstr>DC37</vt:lpstr>
      <vt:lpstr>NW381</vt:lpstr>
      <vt:lpstr>NW382</vt:lpstr>
      <vt:lpstr>NW383</vt:lpstr>
      <vt:lpstr>NW384</vt:lpstr>
      <vt:lpstr>NW385</vt:lpstr>
      <vt:lpstr>DC38</vt:lpstr>
      <vt:lpstr>NW392</vt:lpstr>
      <vt:lpstr>NW393</vt:lpstr>
      <vt:lpstr>NW394</vt:lpstr>
      <vt:lpstr>NW396</vt:lpstr>
      <vt:lpstr>NW397</vt:lpstr>
      <vt:lpstr>DC39</vt:lpstr>
      <vt:lpstr>NW403</vt:lpstr>
      <vt:lpstr>NW404</vt:lpstr>
      <vt:lpstr>NW405</vt:lpstr>
      <vt:lpstr>DC40</vt:lpstr>
      <vt:lpstr>CPT</vt:lpstr>
      <vt:lpstr>WC011</vt:lpstr>
      <vt:lpstr>WC012</vt:lpstr>
      <vt:lpstr>WC013</vt:lpstr>
      <vt:lpstr>WC014</vt:lpstr>
      <vt:lpstr>WC015</vt:lpstr>
      <vt:lpstr>DC1</vt:lpstr>
      <vt:lpstr>WC022</vt:lpstr>
      <vt:lpstr>WC023</vt:lpstr>
      <vt:lpstr>WC024</vt:lpstr>
      <vt:lpstr>WC025</vt:lpstr>
      <vt:lpstr>WC026</vt:lpstr>
      <vt:lpstr>DC2</vt:lpstr>
      <vt:lpstr>WC031</vt:lpstr>
      <vt:lpstr>WC032</vt:lpstr>
      <vt:lpstr>WC033</vt:lpstr>
      <vt:lpstr>WC034</vt:lpstr>
      <vt:lpstr>DC3</vt:lpstr>
      <vt:lpstr>WC041</vt:lpstr>
      <vt:lpstr>WC042</vt:lpstr>
      <vt:lpstr>WC043</vt:lpstr>
      <vt:lpstr>WC044</vt:lpstr>
      <vt:lpstr>WC045</vt:lpstr>
      <vt:lpstr>WC047</vt:lpstr>
      <vt:lpstr>WC048</vt:lpstr>
      <vt:lpstr>DC4</vt:lpstr>
      <vt:lpstr>WC051</vt:lpstr>
      <vt:lpstr>WC052</vt:lpstr>
      <vt:lpstr>WC053</vt:lpstr>
      <vt:lpstr>DC5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Akanyang Modise</cp:lastModifiedBy>
  <dcterms:created xsi:type="dcterms:W3CDTF">2025-05-27T14:28:17Z</dcterms:created>
  <dcterms:modified xsi:type="dcterms:W3CDTF">2025-07-17T12:37:27Z</dcterms:modified>
</cp:coreProperties>
</file>